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04A4954A-BECC-4A60-AEF7-53DDB22644DB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 " sheetId="2" r:id="rId1"/>
  </sheets>
  <definedNames>
    <definedName name="_xlnm.Print_Titles" localSheetId="0">'Лист1 '!$16:$16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2" l="1"/>
  <c r="J44" i="2"/>
  <c r="I44" i="2"/>
  <c r="J41" i="2"/>
  <c r="J40" i="2"/>
  <c r="J39" i="2"/>
  <c r="J38" i="2" s="1"/>
  <c r="I38" i="2"/>
  <c r="J34" i="2"/>
  <c r="I34" i="2"/>
  <c r="J31" i="2"/>
  <c r="I31" i="2"/>
  <c r="J27" i="2"/>
  <c r="I27" i="2"/>
  <c r="I24" i="2"/>
  <c r="J24" i="2"/>
  <c r="J21" i="2"/>
  <c r="I21" i="2"/>
  <c r="J20" i="2"/>
  <c r="I18" i="2"/>
  <c r="J18" i="2" s="1"/>
  <c r="J19" i="2"/>
  <c r="J17" i="2"/>
  <c r="H44" i="2"/>
  <c r="K44" i="2"/>
  <c r="L44" i="2"/>
  <c r="L38" i="2"/>
  <c r="K38" i="2"/>
  <c r="H38" i="2"/>
  <c r="L34" i="2"/>
  <c r="K34" i="2"/>
  <c r="H34" i="2"/>
  <c r="L31" i="2"/>
  <c r="K31" i="2"/>
  <c r="H31" i="2"/>
  <c r="L24" i="2"/>
  <c r="K24" i="2"/>
  <c r="H24" i="2"/>
  <c r="L21" i="2"/>
  <c r="K21" i="2"/>
  <c r="H21" i="2"/>
  <c r="L18" i="2"/>
  <c r="K18" i="2"/>
  <c r="H18" i="2"/>
  <c r="L27" i="2"/>
  <c r="K27" i="2"/>
  <c r="H27" i="2"/>
  <c r="I47" i="2" l="1"/>
  <c r="J47" i="2"/>
  <c r="K47" i="2"/>
  <c r="L47" i="2"/>
  <c r="H47" i="2"/>
</calcChain>
</file>

<file path=xl/sharedStrings.xml><?xml version="1.0" encoding="utf-8"?>
<sst xmlns="http://schemas.openxmlformats.org/spreadsheetml/2006/main" count="191" uniqueCount="73">
  <si>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</si>
  <si>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</si>
  <si>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</si>
  <si>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</si>
  <si>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</si>
  <si>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</si>
  <si>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</si>
  <si>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</si>
  <si>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</si>
  <si>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</si>
  <si>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</si>
  <si>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</si>
  <si>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</si>
  <si>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</si>
  <si>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</si>
  <si>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</si>
  <si>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</si>
  <si>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</si>
  <si>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</si>
  <si>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</si>
  <si>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</si>
  <si>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</si>
  <si>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</si>
  <si>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</si>
  <si>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</si>
  <si>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</si>
  <si>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</si>
  <si>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</si>
  <si>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0800016010</t>
  </si>
  <si>
    <t>200</t>
  </si>
  <si>
    <t>906</t>
  </si>
  <si>
    <t>07</t>
  </si>
  <si>
    <t>0100017140</t>
  </si>
  <si>
    <t>100</t>
  </si>
  <si>
    <t>0100016130</t>
  </si>
  <si>
    <t>300</t>
  </si>
  <si>
    <t>0100016080</t>
  </si>
  <si>
    <t>10</t>
  </si>
  <si>
    <t>04</t>
  </si>
  <si>
    <t>0100016094</t>
  </si>
  <si>
    <t>01000N0820</t>
  </si>
  <si>
    <t>400</t>
  </si>
  <si>
    <t>05</t>
  </si>
  <si>
    <t>0200016040</t>
  </si>
  <si>
    <t>0200016060</t>
  </si>
  <si>
    <t>5200051200</t>
  </si>
  <si>
    <t>912</t>
  </si>
  <si>
    <t>500</t>
  </si>
  <si>
    <t>03</t>
  </si>
  <si>
    <t>0100016140</t>
  </si>
  <si>
    <t>907</t>
  </si>
  <si>
    <t>600</t>
  </si>
  <si>
    <t>14</t>
  </si>
  <si>
    <t>0500016030</t>
  </si>
  <si>
    <t>0600016020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</si>
  <si>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</si>
  <si>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</si>
  <si>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</si>
  <si>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</si>
  <si>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</si>
  <si>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0100017000</t>
  </si>
  <si>
    <t>0100000000</t>
  </si>
  <si>
    <t>0300016120</t>
  </si>
  <si>
    <t>0600000000</t>
  </si>
  <si>
    <t>корректировка март</t>
  </si>
  <si>
    <t>0100016092</t>
  </si>
  <si>
    <t xml:space="preserve">                            к решению Тужинской районной Думы</t>
  </si>
  <si>
    <t xml:space="preserve">                            Приложение № 2</t>
  </si>
  <si>
    <t xml:space="preserve">                    Приложение № 5</t>
  </si>
  <si>
    <t xml:space="preserve">                    УТВЕРЖДЕНЫ</t>
  </si>
  <si>
    <t xml:space="preserve">                    решением Тужинской районной Думы</t>
  </si>
  <si>
    <t xml:space="preserve">                    от 19.12.2022 № 15/88</t>
  </si>
  <si>
    <t xml:space="preserve">                            от 03.03.2023 № 17/106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</si>
</sst>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00"/>
    <numFmt numFmtId="166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1" xfId="0" quotePrefix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" xfId="0" applyFont="1" applyBorder="1" applyAlignment="1">
      <alignment vertical="top" wrapText="1"/>
    </xf>
    <xf numFmtId="0" fontId="11" fillId="0" borderId="1" xfId="0" applyFont="1" applyBorder="1"/>
    <xf numFmtId="0" fontId="7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11" fontId="3" fillId="0" borderId="0" xfId="1" applyNumberFormat="1" applyFont="1" applyAlignment="1"/>
    <xf numFmtId="0" fontId="7" fillId="0" borderId="1" xfId="0" applyFont="1" applyBorder="1" applyAlignment="1">
      <alignment horizontal="center" vertical="top"/>
    </xf>
    <xf numFmtId="11" fontId="3" fillId="0" borderId="0" xfId="1" applyNumberFormat="1" applyFont="1" applyAlignment="1"/>
    <xf numFmtId="0" fontId="0" fillId="0" borderId="0" xfId="0" applyAlignment="1"/>
    <xf numFmtId="164" fontId="11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49" fontId="7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5" fontId="11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166" fontId="7" fillId="2" borderId="1" xfId="0" applyNumberFormat="1" applyFont="1" applyFill="1" applyBorder="1" applyAlignment="1">
      <alignment horizontal="right" vertical="top"/>
    </xf>
    <xf numFmtId="0" fontId="6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11" fontId="3" fillId="0" borderId="0" xfId="1" applyNumberFormat="1" applyFont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0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0"/>
  <sheetViews>
    <sheetView tabSelected="1" view="pageBreakPreview" topLeftCell="A19" zoomScale="60" zoomScaleNormal="80" workbookViewId="0">
      <selection activeCell="E3" sqref="E3:L3"/>
    </sheetView>
  </sheetViews>
  <sheetFormatPr defaultRowHeight="15.75" x14ac:dyDescent="0.25"/>
  <cols>
    <col min="1" max="1" width="4.140625" style="5" customWidth="1"/>
    <col min="2" max="2" width="74" style="4" customWidth="1"/>
    <col min="3" max="3" width="11" style="4" customWidth="1"/>
    <col min="4" max="4" width="6.7109375" style="4" customWidth="1"/>
    <col min="5" max="5" width="6" style="4" customWidth="1"/>
    <col min="6" max="6" width="15.42578125" style="4" customWidth="1"/>
    <col min="7" max="7" width="7.85546875" style="4" customWidth="1"/>
    <col min="8" max="9" width="23" style="9" hidden="1" customWidth="1"/>
    <col min="10" max="10" width="12.7109375" style="9" customWidth="1"/>
    <col min="11" max="11" width="12.85546875" style="9" customWidth="1"/>
    <col min="12" max="12" width="12.5703125" style="9" customWidth="1"/>
  </cols>
  <sheetData>
    <row r="1" spans="1:12" ht="18.75" x14ac:dyDescent="0.3">
      <c r="E1" s="22" t="s">
        <v>67</v>
      </c>
      <c r="F1" s="23"/>
      <c r="G1" s="23"/>
      <c r="H1" s="23"/>
      <c r="I1" s="23"/>
      <c r="J1" s="23"/>
      <c r="K1" s="23"/>
      <c r="L1" s="23"/>
    </row>
    <row r="2" spans="1:12" ht="18.75" x14ac:dyDescent="0.3">
      <c r="E2" s="22" t="s">
        <v>66</v>
      </c>
      <c r="F2" s="23"/>
      <c r="G2" s="23"/>
      <c r="H2" s="23"/>
      <c r="I2" s="23"/>
      <c r="J2" s="23"/>
      <c r="K2" s="23"/>
      <c r="L2" s="23"/>
    </row>
    <row r="3" spans="1:12" ht="18.75" x14ac:dyDescent="0.3">
      <c r="E3" s="22" t="s">
        <v>72</v>
      </c>
      <c r="F3" s="23"/>
      <c r="G3" s="23"/>
      <c r="H3" s="23"/>
      <c r="I3" s="23"/>
      <c r="J3" s="23"/>
      <c r="K3" s="23"/>
      <c r="L3" s="23"/>
    </row>
    <row r="5" spans="1:12" s="2" customFormat="1" ht="18.75" x14ac:dyDescent="0.3">
      <c r="A5" s="3"/>
      <c r="B5" s="11"/>
      <c r="C5" s="3"/>
      <c r="D5" s="3"/>
      <c r="E5" s="3"/>
      <c r="F5" s="30" t="s">
        <v>68</v>
      </c>
      <c r="G5" s="31"/>
      <c r="H5" s="31"/>
      <c r="I5" s="31"/>
      <c r="J5" s="31"/>
      <c r="K5" s="31"/>
      <c r="L5" s="31"/>
    </row>
    <row r="6" spans="1:12" s="2" customFormat="1" ht="18.75" x14ac:dyDescent="0.3">
      <c r="A6" s="3"/>
      <c r="B6" s="13"/>
      <c r="C6" s="3"/>
      <c r="D6" s="3"/>
      <c r="E6" s="3"/>
      <c r="F6" s="13"/>
      <c r="G6" s="14"/>
      <c r="H6" s="14"/>
      <c r="I6" s="20"/>
      <c r="J6" s="20"/>
      <c r="K6" s="14"/>
      <c r="L6" s="14"/>
    </row>
    <row r="7" spans="1:12" s="2" customFormat="1" ht="18.75" x14ac:dyDescent="0.3">
      <c r="A7" s="3"/>
      <c r="B7" s="13"/>
      <c r="C7" s="3"/>
      <c r="D7" s="3"/>
      <c r="E7" s="3"/>
      <c r="F7" s="30" t="s">
        <v>69</v>
      </c>
      <c r="G7" s="31"/>
      <c r="H7" s="31"/>
      <c r="I7" s="31"/>
      <c r="J7" s="31"/>
      <c r="K7" s="31"/>
      <c r="L7" s="31"/>
    </row>
    <row r="8" spans="1:12" s="2" customFormat="1" ht="18.75" x14ac:dyDescent="0.3">
      <c r="A8" s="3"/>
      <c r="B8" s="13"/>
      <c r="C8" s="3"/>
      <c r="D8" s="3"/>
      <c r="E8" s="3"/>
      <c r="F8" s="13"/>
      <c r="G8" s="14"/>
      <c r="H8" s="14"/>
      <c r="I8" s="20"/>
      <c r="J8" s="20"/>
      <c r="K8" s="14"/>
      <c r="L8" s="14"/>
    </row>
    <row r="9" spans="1:12" s="2" customFormat="1" ht="18.75" x14ac:dyDescent="0.3">
      <c r="A9" s="3"/>
      <c r="B9" s="11"/>
      <c r="C9" s="3"/>
      <c r="D9" s="3"/>
      <c r="E9" s="3"/>
      <c r="F9" s="30" t="s">
        <v>70</v>
      </c>
      <c r="G9" s="31"/>
      <c r="H9" s="31"/>
      <c r="I9" s="31"/>
      <c r="J9" s="31"/>
      <c r="K9" s="31"/>
      <c r="L9" s="31"/>
    </row>
    <row r="10" spans="1:12" s="2" customFormat="1" ht="18.75" x14ac:dyDescent="0.3">
      <c r="A10" s="3"/>
      <c r="B10" s="11"/>
      <c r="C10" s="3"/>
      <c r="D10" s="3"/>
      <c r="E10" s="3"/>
      <c r="F10" s="30" t="s">
        <v>71</v>
      </c>
      <c r="G10" s="31"/>
      <c r="H10" s="31"/>
      <c r="I10" s="31"/>
      <c r="J10" s="31"/>
      <c r="K10" s="31"/>
      <c r="L10" s="31"/>
    </row>
    <row r="11" spans="1:12" s="2" customFormat="1" ht="18.75" x14ac:dyDescent="0.3">
      <c r="A11" s="3"/>
      <c r="B11" s="11"/>
      <c r="C11" s="3"/>
      <c r="D11" s="3"/>
      <c r="E11" s="11"/>
      <c r="F11" s="30"/>
      <c r="G11" s="31"/>
      <c r="H11" s="31"/>
      <c r="I11" s="31"/>
      <c r="J11" s="31"/>
      <c r="K11" s="31"/>
      <c r="L11" s="31"/>
    </row>
    <row r="13" spans="1:12" ht="18.75" x14ac:dyDescent="0.3">
      <c r="B13" s="32" t="s">
        <v>6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1:12" ht="18.75" x14ac:dyDescent="0.3">
      <c r="B14" s="34" t="s">
        <v>55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1:12" x14ac:dyDescent="0.25">
      <c r="K15" s="35" t="s">
        <v>7</v>
      </c>
      <c r="L15" s="36"/>
    </row>
    <row r="16" spans="1:12" s="6" customFormat="1" ht="174.75" customHeight="1" x14ac:dyDescent="0.2">
      <c r="A16" s="1" t="s">
        <v>8</v>
      </c>
      <c r="B16" s="1" t="s">
        <v>23</v>
      </c>
      <c r="C16" s="1" t="s">
        <v>24</v>
      </c>
      <c r="D16" s="1" t="s">
        <v>0</v>
      </c>
      <c r="E16" s="1" t="s">
        <v>1</v>
      </c>
      <c r="F16" s="1" t="s">
        <v>2</v>
      </c>
      <c r="G16" s="1" t="s">
        <v>3</v>
      </c>
      <c r="H16" s="10" t="s">
        <v>4</v>
      </c>
      <c r="I16" s="10" t="s">
        <v>64</v>
      </c>
      <c r="J16" s="10" t="s">
        <v>4</v>
      </c>
      <c r="K16" s="10" t="s">
        <v>5</v>
      </c>
      <c r="L16" s="10" t="s">
        <v>58</v>
      </c>
    </row>
    <row r="17" spans="1:12" ht="47.25" x14ac:dyDescent="0.25">
      <c r="A17" s="12">
        <v>1</v>
      </c>
      <c r="B17" s="7" t="s">
        <v>9</v>
      </c>
      <c r="C17" s="17" t="s">
        <v>25</v>
      </c>
      <c r="D17" s="17" t="s">
        <v>26</v>
      </c>
      <c r="E17" s="17" t="s">
        <v>27</v>
      </c>
      <c r="F17" s="17" t="s">
        <v>28</v>
      </c>
      <c r="G17" s="17" t="s">
        <v>29</v>
      </c>
      <c r="H17" s="16">
        <v>58.9</v>
      </c>
      <c r="I17" s="16"/>
      <c r="J17" s="16">
        <f>SUM(H17:I17)</f>
        <v>58.9</v>
      </c>
      <c r="K17" s="16">
        <v>59.1</v>
      </c>
      <c r="L17" s="16">
        <v>59.2</v>
      </c>
    </row>
    <row r="18" spans="1:12" ht="25.5" customHeight="1" x14ac:dyDescent="0.25">
      <c r="A18" s="24">
        <v>2</v>
      </c>
      <c r="B18" s="27" t="s">
        <v>10</v>
      </c>
      <c r="C18" s="18" t="s">
        <v>30</v>
      </c>
      <c r="D18" s="18" t="s">
        <v>31</v>
      </c>
      <c r="E18" s="18" t="s">
        <v>26</v>
      </c>
      <c r="F18" s="18" t="s">
        <v>60</v>
      </c>
      <c r="G18" s="18" t="s">
        <v>11</v>
      </c>
      <c r="H18" s="15">
        <f>H19+H20</f>
        <v>8017.4</v>
      </c>
      <c r="I18" s="15">
        <f>I19+I20</f>
        <v>1106.3</v>
      </c>
      <c r="J18" s="16">
        <f>SUM(H18:I18)</f>
        <v>9123.6999999999989</v>
      </c>
      <c r="K18" s="15">
        <f t="shared" ref="K18:L18" si="0">K19+K20</f>
        <v>8017.4</v>
      </c>
      <c r="L18" s="15">
        <f t="shared" si="0"/>
        <v>8017.4</v>
      </c>
    </row>
    <row r="19" spans="1:12" x14ac:dyDescent="0.25">
      <c r="A19" s="25"/>
      <c r="B19" s="28"/>
      <c r="C19" s="17" t="s">
        <v>30</v>
      </c>
      <c r="D19" s="17" t="s">
        <v>31</v>
      </c>
      <c r="E19" s="17" t="s">
        <v>26</v>
      </c>
      <c r="F19" s="17" t="s">
        <v>32</v>
      </c>
      <c r="G19" s="17" t="s">
        <v>33</v>
      </c>
      <c r="H19" s="16">
        <v>7848.4</v>
      </c>
      <c r="I19" s="16">
        <v>1106.3</v>
      </c>
      <c r="J19" s="16">
        <f>SUM(H19:I19)</f>
        <v>8954.6999999999989</v>
      </c>
      <c r="K19" s="16">
        <v>7848.4</v>
      </c>
      <c r="L19" s="16">
        <v>7848.4</v>
      </c>
    </row>
    <row r="20" spans="1:12" x14ac:dyDescent="0.25">
      <c r="A20" s="26"/>
      <c r="B20" s="29"/>
      <c r="C20" s="17" t="s">
        <v>30</v>
      </c>
      <c r="D20" s="17" t="s">
        <v>31</v>
      </c>
      <c r="E20" s="17" t="s">
        <v>26</v>
      </c>
      <c r="F20" s="17" t="s">
        <v>32</v>
      </c>
      <c r="G20" s="17" t="s">
        <v>29</v>
      </c>
      <c r="H20" s="16">
        <v>169</v>
      </c>
      <c r="I20" s="16"/>
      <c r="J20" s="16">
        <f>SUM(H20:I20)</f>
        <v>169</v>
      </c>
      <c r="K20" s="16">
        <v>169</v>
      </c>
      <c r="L20" s="16">
        <v>169</v>
      </c>
    </row>
    <row r="21" spans="1:12" ht="78.75" customHeight="1" x14ac:dyDescent="0.25">
      <c r="A21" s="24">
        <v>3</v>
      </c>
      <c r="B21" s="27" t="s">
        <v>13</v>
      </c>
      <c r="C21" s="18" t="s">
        <v>30</v>
      </c>
      <c r="D21" s="18" t="s">
        <v>37</v>
      </c>
      <c r="E21" s="18" t="s">
        <v>38</v>
      </c>
      <c r="F21" s="18" t="s">
        <v>34</v>
      </c>
      <c r="G21" s="18" t="s">
        <v>11</v>
      </c>
      <c r="H21" s="15">
        <f t="shared" ref="H21:L21" si="1">H22+H23</f>
        <v>379.5</v>
      </c>
      <c r="I21" s="15">
        <f t="shared" si="1"/>
        <v>0</v>
      </c>
      <c r="J21" s="15">
        <f t="shared" si="1"/>
        <v>379.5</v>
      </c>
      <c r="K21" s="15">
        <f t="shared" si="1"/>
        <v>379.5</v>
      </c>
      <c r="L21" s="15">
        <f t="shared" si="1"/>
        <v>379.5</v>
      </c>
    </row>
    <row r="22" spans="1:12" x14ac:dyDescent="0.25">
      <c r="A22" s="25"/>
      <c r="B22" s="28"/>
      <c r="C22" s="17" t="s">
        <v>30</v>
      </c>
      <c r="D22" s="17" t="s">
        <v>37</v>
      </c>
      <c r="E22" s="17" t="s">
        <v>38</v>
      </c>
      <c r="F22" s="17" t="s">
        <v>34</v>
      </c>
      <c r="G22" s="17" t="s">
        <v>29</v>
      </c>
      <c r="H22" s="16">
        <v>11.1</v>
      </c>
      <c r="I22" s="16"/>
      <c r="J22" s="16">
        <v>11.1</v>
      </c>
      <c r="K22" s="16">
        <v>11.1</v>
      </c>
      <c r="L22" s="16">
        <v>11.1</v>
      </c>
    </row>
    <row r="23" spans="1:12" x14ac:dyDescent="0.25">
      <c r="A23" s="26"/>
      <c r="B23" s="29"/>
      <c r="C23" s="17" t="s">
        <v>30</v>
      </c>
      <c r="D23" s="17" t="s">
        <v>37</v>
      </c>
      <c r="E23" s="17" t="s">
        <v>38</v>
      </c>
      <c r="F23" s="17" t="s">
        <v>34</v>
      </c>
      <c r="G23" s="17" t="s">
        <v>35</v>
      </c>
      <c r="H23" s="16">
        <v>368.4</v>
      </c>
      <c r="I23" s="16"/>
      <c r="J23" s="16">
        <v>368.4</v>
      </c>
      <c r="K23" s="16">
        <v>368.4</v>
      </c>
      <c r="L23" s="16">
        <v>368.4</v>
      </c>
    </row>
    <row r="24" spans="1:12" ht="78.75" customHeight="1" x14ac:dyDescent="0.25">
      <c r="A24" s="24">
        <v>4</v>
      </c>
      <c r="B24" s="27" t="s">
        <v>59</v>
      </c>
      <c r="C24" s="18" t="s">
        <v>30</v>
      </c>
      <c r="D24" s="18" t="s">
        <v>37</v>
      </c>
      <c r="E24" s="18" t="s">
        <v>38</v>
      </c>
      <c r="F24" s="18" t="s">
        <v>36</v>
      </c>
      <c r="G24" s="18" t="s">
        <v>11</v>
      </c>
      <c r="H24" s="15">
        <f t="shared" ref="H24:J24" si="2">H25+H26</f>
        <v>4346</v>
      </c>
      <c r="I24" s="15">
        <f t="shared" si="2"/>
        <v>0</v>
      </c>
      <c r="J24" s="15">
        <f t="shared" si="2"/>
        <v>4346</v>
      </c>
      <c r="K24" s="15">
        <f t="shared" ref="K24" si="3">K25+K26</f>
        <v>4346</v>
      </c>
      <c r="L24" s="15">
        <f t="shared" ref="L24" si="4">L25+L26</f>
        <v>4346</v>
      </c>
    </row>
    <row r="25" spans="1:12" x14ac:dyDescent="0.25">
      <c r="A25" s="25"/>
      <c r="B25" s="28"/>
      <c r="C25" s="17" t="s">
        <v>30</v>
      </c>
      <c r="D25" s="17" t="s">
        <v>37</v>
      </c>
      <c r="E25" s="17" t="s">
        <v>38</v>
      </c>
      <c r="F25" s="17" t="s">
        <v>36</v>
      </c>
      <c r="G25" s="17" t="s">
        <v>29</v>
      </c>
      <c r="H25" s="16">
        <v>85</v>
      </c>
      <c r="I25" s="16"/>
      <c r="J25" s="16">
        <v>85</v>
      </c>
      <c r="K25" s="16">
        <v>85</v>
      </c>
      <c r="L25" s="16">
        <v>85</v>
      </c>
    </row>
    <row r="26" spans="1:12" x14ac:dyDescent="0.25">
      <c r="A26" s="26"/>
      <c r="B26" s="29"/>
      <c r="C26" s="17" t="s">
        <v>30</v>
      </c>
      <c r="D26" s="17" t="s">
        <v>37</v>
      </c>
      <c r="E26" s="17" t="s">
        <v>38</v>
      </c>
      <c r="F26" s="17" t="s">
        <v>36</v>
      </c>
      <c r="G26" s="17" t="s">
        <v>35</v>
      </c>
      <c r="H26" s="16">
        <v>4261</v>
      </c>
      <c r="I26" s="16"/>
      <c r="J26" s="16">
        <v>4261</v>
      </c>
      <c r="K26" s="16">
        <v>4261</v>
      </c>
      <c r="L26" s="16">
        <v>4261</v>
      </c>
    </row>
    <row r="27" spans="1:12" x14ac:dyDescent="0.25">
      <c r="A27" s="24">
        <v>5</v>
      </c>
      <c r="B27" s="38" t="s">
        <v>14</v>
      </c>
      <c r="C27" s="18" t="s">
        <v>25</v>
      </c>
      <c r="D27" s="18" t="s">
        <v>37</v>
      </c>
      <c r="E27" s="18" t="s">
        <v>38</v>
      </c>
      <c r="F27" s="18" t="s">
        <v>61</v>
      </c>
      <c r="G27" s="18" t="s">
        <v>11</v>
      </c>
      <c r="H27" s="15">
        <f>SUM(H28:H30)</f>
        <v>1353.6</v>
      </c>
      <c r="I27" s="15">
        <f>SUM(I28:I30)</f>
        <v>0.1</v>
      </c>
      <c r="J27" s="15">
        <f>SUM(J28:J30)</f>
        <v>1353.7</v>
      </c>
      <c r="K27" s="15">
        <f>SUM(K28:K30)</f>
        <v>627.1</v>
      </c>
      <c r="L27" s="15">
        <f>SUM(L28:L30)</f>
        <v>2508.5</v>
      </c>
    </row>
    <row r="28" spans="1:12" x14ac:dyDescent="0.25">
      <c r="A28" s="37"/>
      <c r="B28" s="39"/>
      <c r="C28" s="17" t="s">
        <v>25</v>
      </c>
      <c r="D28" s="17" t="s">
        <v>37</v>
      </c>
      <c r="E28" s="17" t="s">
        <v>38</v>
      </c>
      <c r="F28" s="17" t="s">
        <v>65</v>
      </c>
      <c r="G28" s="17" t="s">
        <v>29</v>
      </c>
      <c r="H28" s="16">
        <v>99.4</v>
      </c>
      <c r="I28" s="16"/>
      <c r="J28" s="16">
        <v>99.4</v>
      </c>
      <c r="K28" s="16">
        <v>0</v>
      </c>
      <c r="L28" s="16">
        <v>0</v>
      </c>
    </row>
    <row r="29" spans="1:12" x14ac:dyDescent="0.25">
      <c r="A29" s="37"/>
      <c r="B29" s="39"/>
      <c r="C29" s="17" t="s">
        <v>25</v>
      </c>
      <c r="D29" s="17" t="s">
        <v>37</v>
      </c>
      <c r="E29" s="17" t="s">
        <v>38</v>
      </c>
      <c r="F29" s="17" t="s">
        <v>39</v>
      </c>
      <c r="G29" s="17" t="s">
        <v>29</v>
      </c>
      <c r="H29" s="16">
        <v>6.2</v>
      </c>
      <c r="I29" s="16">
        <v>0.1</v>
      </c>
      <c r="J29" s="16">
        <f t="shared" ref="J29" si="5">SUM(H29:I29)</f>
        <v>6.3</v>
      </c>
      <c r="K29" s="16">
        <v>3.1</v>
      </c>
      <c r="L29" s="16">
        <v>12.5</v>
      </c>
    </row>
    <row r="30" spans="1:12" ht="37.5" customHeight="1" x14ac:dyDescent="0.25">
      <c r="A30" s="37"/>
      <c r="B30" s="39"/>
      <c r="C30" s="17" t="s">
        <v>25</v>
      </c>
      <c r="D30" s="17" t="s">
        <v>37</v>
      </c>
      <c r="E30" s="17" t="s">
        <v>38</v>
      </c>
      <c r="F30" s="17" t="s">
        <v>40</v>
      </c>
      <c r="G30" s="17" t="s">
        <v>41</v>
      </c>
      <c r="H30" s="16">
        <v>1248</v>
      </c>
      <c r="I30" s="16"/>
      <c r="J30" s="16">
        <v>1248</v>
      </c>
      <c r="K30" s="16">
        <v>624</v>
      </c>
      <c r="L30" s="16">
        <v>2496</v>
      </c>
    </row>
    <row r="31" spans="1:12" ht="31.5" customHeight="1" x14ac:dyDescent="0.25">
      <c r="A31" s="24">
        <v>7</v>
      </c>
      <c r="B31" s="27" t="s">
        <v>15</v>
      </c>
      <c r="C31" s="18" t="s">
        <v>30</v>
      </c>
      <c r="D31" s="18" t="s">
        <v>26</v>
      </c>
      <c r="E31" s="18" t="s">
        <v>38</v>
      </c>
      <c r="F31" s="18" t="s">
        <v>43</v>
      </c>
      <c r="G31" s="18" t="s">
        <v>11</v>
      </c>
      <c r="H31" s="15">
        <f t="shared" ref="H31:J31" si="6">H32+H33</f>
        <v>531.6</v>
      </c>
      <c r="I31" s="15">
        <f t="shared" si="6"/>
        <v>0</v>
      </c>
      <c r="J31" s="15">
        <f t="shared" si="6"/>
        <v>531.6</v>
      </c>
      <c r="K31" s="15">
        <f t="shared" ref="K31" si="7">K32+K33</f>
        <v>531.6</v>
      </c>
      <c r="L31" s="15">
        <f t="shared" ref="L31" si="8">L32+L33</f>
        <v>531.6</v>
      </c>
    </row>
    <row r="32" spans="1:12" x14ac:dyDescent="0.25">
      <c r="A32" s="25"/>
      <c r="B32" s="28"/>
      <c r="C32" s="17" t="s">
        <v>30</v>
      </c>
      <c r="D32" s="17" t="s">
        <v>26</v>
      </c>
      <c r="E32" s="17" t="s">
        <v>38</v>
      </c>
      <c r="F32" s="17" t="s">
        <v>43</v>
      </c>
      <c r="G32" s="17" t="s">
        <v>33</v>
      </c>
      <c r="H32" s="16">
        <v>433.738</v>
      </c>
      <c r="I32" s="16"/>
      <c r="J32" s="16">
        <v>433.738</v>
      </c>
      <c r="K32" s="16">
        <v>506.6</v>
      </c>
      <c r="L32" s="16">
        <v>506.6</v>
      </c>
    </row>
    <row r="33" spans="1:12" x14ac:dyDescent="0.25">
      <c r="A33" s="26"/>
      <c r="B33" s="29"/>
      <c r="C33" s="17" t="s">
        <v>30</v>
      </c>
      <c r="D33" s="17" t="s">
        <v>26</v>
      </c>
      <c r="E33" s="17" t="s">
        <v>38</v>
      </c>
      <c r="F33" s="17" t="s">
        <v>43</v>
      </c>
      <c r="G33" s="17" t="s">
        <v>29</v>
      </c>
      <c r="H33" s="16">
        <v>97.861999999999995</v>
      </c>
      <c r="I33" s="16"/>
      <c r="J33" s="16">
        <v>97.861999999999995</v>
      </c>
      <c r="K33" s="16">
        <v>25</v>
      </c>
      <c r="L33" s="16">
        <v>25</v>
      </c>
    </row>
    <row r="34" spans="1:12" ht="94.5" customHeight="1" x14ac:dyDescent="0.25">
      <c r="A34" s="24">
        <v>8</v>
      </c>
      <c r="B34" s="27" t="s">
        <v>12</v>
      </c>
      <c r="C34" s="18" t="s">
        <v>25</v>
      </c>
      <c r="D34" s="18" t="s">
        <v>26</v>
      </c>
      <c r="E34" s="18" t="s">
        <v>38</v>
      </c>
      <c r="F34" s="18" t="s">
        <v>44</v>
      </c>
      <c r="G34" s="18" t="s">
        <v>11</v>
      </c>
      <c r="H34" s="15">
        <f t="shared" ref="H34:J34" si="9">H35+H36</f>
        <v>507</v>
      </c>
      <c r="I34" s="15">
        <f t="shared" si="9"/>
        <v>0</v>
      </c>
      <c r="J34" s="15">
        <f t="shared" si="9"/>
        <v>507</v>
      </c>
      <c r="K34" s="15">
        <f t="shared" ref="K34" si="10">K35+K36</f>
        <v>507</v>
      </c>
      <c r="L34" s="15">
        <f t="shared" ref="L34" si="11">L35+L36</f>
        <v>507</v>
      </c>
    </row>
    <row r="35" spans="1:12" x14ac:dyDescent="0.25">
      <c r="A35" s="25"/>
      <c r="B35" s="28"/>
      <c r="C35" s="17" t="s">
        <v>25</v>
      </c>
      <c r="D35" s="17" t="s">
        <v>26</v>
      </c>
      <c r="E35" s="17" t="s">
        <v>38</v>
      </c>
      <c r="F35" s="17" t="s">
        <v>44</v>
      </c>
      <c r="G35" s="17" t="s">
        <v>33</v>
      </c>
      <c r="H35" s="16">
        <v>433.7</v>
      </c>
      <c r="I35" s="16"/>
      <c r="J35" s="16">
        <v>433.7</v>
      </c>
      <c r="K35" s="16">
        <v>433.7</v>
      </c>
      <c r="L35" s="16">
        <v>433.7</v>
      </c>
    </row>
    <row r="36" spans="1:12" x14ac:dyDescent="0.25">
      <c r="A36" s="26"/>
      <c r="B36" s="29"/>
      <c r="C36" s="17" t="s">
        <v>25</v>
      </c>
      <c r="D36" s="17" t="s">
        <v>26</v>
      </c>
      <c r="E36" s="17" t="s">
        <v>38</v>
      </c>
      <c r="F36" s="17" t="s">
        <v>44</v>
      </c>
      <c r="G36" s="17" t="s">
        <v>29</v>
      </c>
      <c r="H36" s="16">
        <v>73.3</v>
      </c>
      <c r="I36" s="16"/>
      <c r="J36" s="16">
        <v>73.3</v>
      </c>
      <c r="K36" s="16">
        <v>73.3</v>
      </c>
      <c r="L36" s="16">
        <v>73.3</v>
      </c>
    </row>
    <row r="37" spans="1:12" ht="47.25" x14ac:dyDescent="0.25">
      <c r="A37" s="12">
        <v>9</v>
      </c>
      <c r="B37" s="7" t="s">
        <v>16</v>
      </c>
      <c r="C37" s="17" t="s">
        <v>25</v>
      </c>
      <c r="D37" s="17" t="s">
        <v>26</v>
      </c>
      <c r="E37" s="17" t="s">
        <v>42</v>
      </c>
      <c r="F37" s="17" t="s">
        <v>45</v>
      </c>
      <c r="G37" s="17" t="s">
        <v>29</v>
      </c>
      <c r="H37" s="16">
        <v>1.3</v>
      </c>
      <c r="I37" s="21">
        <v>0.03</v>
      </c>
      <c r="J37" s="16">
        <v>1.3</v>
      </c>
      <c r="K37" s="16">
        <v>0.3</v>
      </c>
      <c r="L37" s="16">
        <v>0.2</v>
      </c>
    </row>
    <row r="38" spans="1:12" ht="78.75" customHeight="1" x14ac:dyDescent="0.25">
      <c r="A38" s="24">
        <v>10</v>
      </c>
      <c r="B38" s="27" t="s">
        <v>17</v>
      </c>
      <c r="C38" s="18" t="s">
        <v>11</v>
      </c>
      <c r="D38" s="18" t="s">
        <v>37</v>
      </c>
      <c r="E38" s="18" t="s">
        <v>48</v>
      </c>
      <c r="F38" s="18" t="s">
        <v>49</v>
      </c>
      <c r="G38" s="18" t="s">
        <v>11</v>
      </c>
      <c r="H38" s="15">
        <f>H39+H40+H41</f>
        <v>1143</v>
      </c>
      <c r="I38" s="15">
        <f>I39+I40+I41</f>
        <v>0</v>
      </c>
      <c r="J38" s="15">
        <f>J39+J40+J41</f>
        <v>1143</v>
      </c>
      <c r="K38" s="15">
        <f t="shared" ref="K38:L38" si="12">K39+K40+K41</f>
        <v>1212</v>
      </c>
      <c r="L38" s="15">
        <f t="shared" si="12"/>
        <v>1269</v>
      </c>
    </row>
    <row r="39" spans="1:12" x14ac:dyDescent="0.25">
      <c r="A39" s="25"/>
      <c r="B39" s="28"/>
      <c r="C39" s="17" t="s">
        <v>30</v>
      </c>
      <c r="D39" s="17" t="s">
        <v>37</v>
      </c>
      <c r="E39" s="17" t="s">
        <v>48</v>
      </c>
      <c r="F39" s="17" t="s">
        <v>49</v>
      </c>
      <c r="G39" s="17" t="s">
        <v>29</v>
      </c>
      <c r="H39" s="16">
        <v>20</v>
      </c>
      <c r="I39" s="16">
        <v>-10</v>
      </c>
      <c r="J39" s="16">
        <f t="shared" ref="J39:J41" si="13">SUM(H39:I39)</f>
        <v>10</v>
      </c>
      <c r="K39" s="16">
        <v>21.1</v>
      </c>
      <c r="L39" s="16">
        <v>22.1</v>
      </c>
    </row>
    <row r="40" spans="1:12" x14ac:dyDescent="0.25">
      <c r="A40" s="25"/>
      <c r="B40" s="28"/>
      <c r="C40" s="17" t="s">
        <v>30</v>
      </c>
      <c r="D40" s="17" t="s">
        <v>37</v>
      </c>
      <c r="E40" s="17" t="s">
        <v>48</v>
      </c>
      <c r="F40" s="17" t="s">
        <v>49</v>
      </c>
      <c r="G40" s="17" t="s">
        <v>35</v>
      </c>
      <c r="H40" s="16">
        <v>996</v>
      </c>
      <c r="I40" s="16">
        <v>10</v>
      </c>
      <c r="J40" s="16">
        <f t="shared" si="13"/>
        <v>1006</v>
      </c>
      <c r="K40" s="16">
        <v>1056.2</v>
      </c>
      <c r="L40" s="16">
        <v>1105.9000000000001</v>
      </c>
    </row>
    <row r="41" spans="1:12" x14ac:dyDescent="0.25">
      <c r="A41" s="26"/>
      <c r="B41" s="29"/>
      <c r="C41" s="17" t="s">
        <v>50</v>
      </c>
      <c r="D41" s="17" t="s">
        <v>37</v>
      </c>
      <c r="E41" s="17" t="s">
        <v>48</v>
      </c>
      <c r="F41" s="17" t="s">
        <v>49</v>
      </c>
      <c r="G41" s="17" t="s">
        <v>51</v>
      </c>
      <c r="H41" s="16">
        <v>127</v>
      </c>
      <c r="I41" s="16"/>
      <c r="J41" s="16">
        <f t="shared" si="13"/>
        <v>127</v>
      </c>
      <c r="K41" s="16">
        <v>134.69999999999999</v>
      </c>
      <c r="L41" s="16">
        <v>141</v>
      </c>
    </row>
    <row r="42" spans="1:12" ht="94.5" x14ac:dyDescent="0.25">
      <c r="A42" s="12">
        <v>12</v>
      </c>
      <c r="B42" s="7" t="s">
        <v>18</v>
      </c>
      <c r="C42" s="17" t="s">
        <v>50</v>
      </c>
      <c r="D42" s="17" t="s">
        <v>37</v>
      </c>
      <c r="E42" s="17" t="s">
        <v>48</v>
      </c>
      <c r="F42" s="17" t="s">
        <v>62</v>
      </c>
      <c r="G42" s="17" t="s">
        <v>51</v>
      </c>
      <c r="H42" s="16">
        <v>345</v>
      </c>
      <c r="I42" s="16"/>
      <c r="J42" s="16">
        <v>345</v>
      </c>
      <c r="K42" s="16">
        <v>345</v>
      </c>
      <c r="L42" s="16">
        <v>345</v>
      </c>
    </row>
    <row r="43" spans="1:12" ht="31.5" x14ac:dyDescent="0.25">
      <c r="A43" s="12">
        <v>13</v>
      </c>
      <c r="B43" s="7" t="s">
        <v>19</v>
      </c>
      <c r="C43" s="17" t="s">
        <v>46</v>
      </c>
      <c r="D43" s="17" t="s">
        <v>52</v>
      </c>
      <c r="E43" s="17" t="s">
        <v>26</v>
      </c>
      <c r="F43" s="17" t="s">
        <v>53</v>
      </c>
      <c r="G43" s="17" t="s">
        <v>47</v>
      </c>
      <c r="H43" s="16">
        <v>1226</v>
      </c>
      <c r="I43" s="16"/>
      <c r="J43" s="16">
        <v>1226</v>
      </c>
      <c r="K43" s="16">
        <v>1228</v>
      </c>
      <c r="L43" s="16">
        <v>1230</v>
      </c>
    </row>
    <row r="44" spans="1:12" ht="15.75" customHeight="1" x14ac:dyDescent="0.25">
      <c r="A44" s="24">
        <v>14</v>
      </c>
      <c r="B44" s="38" t="s">
        <v>20</v>
      </c>
      <c r="C44" s="18" t="s">
        <v>25</v>
      </c>
      <c r="D44" s="18" t="s">
        <v>21</v>
      </c>
      <c r="E44" s="18" t="s">
        <v>38</v>
      </c>
      <c r="F44" s="18" t="s">
        <v>63</v>
      </c>
      <c r="G44" s="18" t="s">
        <v>11</v>
      </c>
      <c r="H44" s="15">
        <f>SUM(H45:H46)</f>
        <v>550</v>
      </c>
      <c r="I44" s="15">
        <f t="shared" ref="I44:J44" si="14">SUM(I45:I46)</f>
        <v>0</v>
      </c>
      <c r="J44" s="15">
        <f t="shared" si="14"/>
        <v>550</v>
      </c>
      <c r="K44" s="15">
        <f>SUM(K45:K46)</f>
        <v>550</v>
      </c>
      <c r="L44" s="15">
        <f>SUM(L45:L46)</f>
        <v>550</v>
      </c>
    </row>
    <row r="45" spans="1:12" x14ac:dyDescent="0.25">
      <c r="A45" s="25"/>
      <c r="B45" s="40"/>
      <c r="C45" s="17" t="s">
        <v>25</v>
      </c>
      <c r="D45" s="17" t="s">
        <v>26</v>
      </c>
      <c r="E45" s="17" t="s">
        <v>38</v>
      </c>
      <c r="F45" s="17" t="s">
        <v>54</v>
      </c>
      <c r="G45" s="17" t="s">
        <v>33</v>
      </c>
      <c r="H45" s="16">
        <v>484.6</v>
      </c>
      <c r="I45" s="16"/>
      <c r="J45" s="16">
        <v>484.6</v>
      </c>
      <c r="K45" s="16">
        <v>484.6</v>
      </c>
      <c r="L45" s="16">
        <v>484.6</v>
      </c>
    </row>
    <row r="46" spans="1:12" ht="42.75" customHeight="1" x14ac:dyDescent="0.25">
      <c r="A46" s="25"/>
      <c r="B46" s="41"/>
      <c r="C46" s="17" t="s">
        <v>25</v>
      </c>
      <c r="D46" s="17" t="s">
        <v>26</v>
      </c>
      <c r="E46" s="17" t="s">
        <v>38</v>
      </c>
      <c r="F46" s="17" t="s">
        <v>54</v>
      </c>
      <c r="G46" s="17" t="s">
        <v>29</v>
      </c>
      <c r="H46" s="16">
        <v>65.400000000000006</v>
      </c>
      <c r="I46" s="16"/>
      <c r="J46" s="16">
        <v>65.400000000000006</v>
      </c>
      <c r="K46" s="16">
        <v>65.400000000000006</v>
      </c>
      <c r="L46" s="16">
        <v>65.400000000000006</v>
      </c>
    </row>
    <row r="47" spans="1:12" x14ac:dyDescent="0.25">
      <c r="A47" s="8"/>
      <c r="B47" s="8" t="s">
        <v>56</v>
      </c>
      <c r="C47" s="18" t="s">
        <v>11</v>
      </c>
      <c r="D47" s="18" t="s">
        <v>21</v>
      </c>
      <c r="E47" s="18" t="s">
        <v>21</v>
      </c>
      <c r="F47" s="18" t="s">
        <v>22</v>
      </c>
      <c r="G47" s="18" t="s">
        <v>11</v>
      </c>
      <c r="H47" s="19">
        <f>SUM(H17+H18+H21+H24+H27+H31+H34+H37+H38+H42+H43+H44)</f>
        <v>18459.3</v>
      </c>
      <c r="I47" s="19">
        <f>SUM(I17+I18+I21+I24+I27+I31+I34+I37+I38+I42+I43+I44)</f>
        <v>1106.4299999999998</v>
      </c>
      <c r="J47" s="15">
        <f>SUM(J17+J18+J21+J24+J27+J31+J34+J37+J38+J42+J43+J44)</f>
        <v>19565.699999999997</v>
      </c>
      <c r="K47" s="15">
        <f t="shared" ref="K47:L47" si="15">SUM(K17+K18+K21+K24+K27+K31+K34+K37+K38+K42+K43+K44)</f>
        <v>17803</v>
      </c>
      <c r="L47" s="15">
        <f t="shared" si="15"/>
        <v>19743.400000000001</v>
      </c>
    </row>
    <row r="50" spans="1:12" ht="15" x14ac:dyDescent="0.25">
      <c r="A50" s="33" t="s">
        <v>57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</sheetData>
  <sheetProtection formatCells="0" formatColumns="0" formatRows="0" insertColumns="0" insertRows="0" insertHyperlinks="0" deleteColumns="0" deleteRows="0" sort="0" autoFilter="0" pivotTables="0"/>
  <mergeCells count="28">
    <mergeCell ref="A50:L50"/>
    <mergeCell ref="B14:L14"/>
    <mergeCell ref="B18:B20"/>
    <mergeCell ref="A18:A20"/>
    <mergeCell ref="B21:B23"/>
    <mergeCell ref="A21:A23"/>
    <mergeCell ref="K15:L15"/>
    <mergeCell ref="A27:A30"/>
    <mergeCell ref="B27:B30"/>
    <mergeCell ref="A44:A46"/>
    <mergeCell ref="B24:B26"/>
    <mergeCell ref="A24:A26"/>
    <mergeCell ref="B31:B33"/>
    <mergeCell ref="A31:A33"/>
    <mergeCell ref="B34:B36"/>
    <mergeCell ref="B44:B46"/>
    <mergeCell ref="E2:L2"/>
    <mergeCell ref="E3:L3"/>
    <mergeCell ref="E1:L1"/>
    <mergeCell ref="A34:A36"/>
    <mergeCell ref="B38:B41"/>
    <mergeCell ref="A38:A41"/>
    <mergeCell ref="F5:L5"/>
    <mergeCell ref="F9:L9"/>
    <mergeCell ref="F10:L10"/>
    <mergeCell ref="F11:L11"/>
    <mergeCell ref="B13:L13"/>
    <mergeCell ref="F7:L7"/>
  </mergeCells>
  <pageMargins left="0.51181102362204722" right="0.51181102362204722" top="0.78740157480314965" bottom="0.43307086614173229" header="0.31496062992125984" footer="0.31496062992125984"/>
  <pageSetup paperSize="9" scale="56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2023-03-06T07:14:20Z</cp:lastPrinted>
  <dcterms:created xsi:type="dcterms:W3CDTF">2021-10-06T14:36:51Z</dcterms:created>
  <dcterms:modified xsi:type="dcterms:W3CDTF">2023-03-06T07:14:24Z</dcterms:modified>
</cp:coreProperties>
</file>