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3\03.03.2023\Готовые решения\17-106\"/>
    </mc:Choice>
  </mc:AlternateContent>
  <xr:revisionPtr revIDLastSave="0" documentId="13_ncr:1_{456BD7C0-E498-455C-9E7A-58AC355BB201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2024-2025" sheetId="16" r:id="rId1"/>
  </sheets>
  <definedNames>
    <definedName name="_xlnm._FilterDatabase" localSheetId="0" hidden="1">'2024-2025'!$A$18:$C$99</definedName>
    <definedName name="_xlnm.Print_Titles" localSheetId="0">'2024-2025'!$18:$18</definedName>
    <definedName name="_xlnm.Print_Area" localSheetId="0">'2024-2025'!$A$1:$D$100</definedName>
  </definedNames>
  <calcPr calcId="179021"/>
</workbook>
</file>

<file path=xl/calcChain.xml><?xml version="1.0" encoding="utf-8"?>
<calcChain xmlns="http://schemas.openxmlformats.org/spreadsheetml/2006/main">
  <c r="D68" i="16" l="1"/>
  <c r="D70" i="16"/>
  <c r="C66" i="16"/>
  <c r="D66" i="16"/>
  <c r="D34" i="16" l="1"/>
  <c r="C70" i="16"/>
  <c r="D63" i="16"/>
  <c r="C63" i="16"/>
  <c r="D20" i="16"/>
  <c r="D23" i="16"/>
  <c r="D25" i="16"/>
  <c r="D29" i="16"/>
  <c r="D31" i="16"/>
  <c r="D37" i="16"/>
  <c r="D39" i="16"/>
  <c r="D42" i="16"/>
  <c r="D44" i="16"/>
  <c r="D48" i="16"/>
  <c r="D49" i="16"/>
  <c r="D47" i="16" s="1"/>
  <c r="D53" i="16"/>
  <c r="D56" i="16"/>
  <c r="D59" i="16"/>
  <c r="D61" i="16"/>
  <c r="D72" i="16"/>
  <c r="D77" i="16"/>
  <c r="D82" i="16"/>
  <c r="D84" i="16"/>
  <c r="D86" i="16"/>
  <c r="D88" i="16"/>
  <c r="D90" i="16"/>
  <c r="D96" i="16"/>
  <c r="D95" i="16" s="1"/>
  <c r="D55" i="16" l="1"/>
  <c r="D19" i="16"/>
  <c r="D76" i="16"/>
  <c r="D46" i="16" l="1"/>
  <c r="D98" i="16" s="1"/>
  <c r="C68" i="16" l="1"/>
  <c r="C96" i="16"/>
  <c r="C95" i="16" s="1"/>
  <c r="C90" i="16"/>
  <c r="C88" i="16"/>
  <c r="C86" i="16"/>
  <c r="C84" i="16"/>
  <c r="C82" i="16"/>
  <c r="C77" i="16"/>
  <c r="C72" i="16"/>
  <c r="C48" i="16"/>
  <c r="C25" i="16"/>
  <c r="C44" i="16"/>
  <c r="C37" i="16"/>
  <c r="C34" i="16"/>
  <c r="C31" i="16"/>
  <c r="C29" i="16"/>
  <c r="C55" i="16" l="1"/>
  <c r="C76" i="16"/>
  <c r="C23" i="16"/>
  <c r="C46" i="16" l="1"/>
  <c r="C59" i="16"/>
  <c r="C56" i="16" l="1"/>
  <c r="C42" i="16" l="1"/>
  <c r="C39" i="16"/>
  <c r="C20" i="16"/>
  <c r="C19" i="16" l="1"/>
  <c r="C61" i="16"/>
  <c r="C49" i="16"/>
  <c r="C47" i="16" s="1"/>
  <c r="C53" i="16"/>
  <c r="C98" i="16" l="1"/>
</calcChain>
</file>

<file path=xl/sharedStrings.xml><?xml version="1.0" encoding="utf-8"?>
<sst xmlns="http://schemas.openxmlformats.org/spreadsheetml/2006/main" count="171" uniqueCount="163">
  <si>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</si>
  <si>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</si>
  <si>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</si>
  <si>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</si>
  <si>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</si>
  <si>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</si>
  <si>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</si>
  <si>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</si>
  <si>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</si>
  <si>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</si>
  <si>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</si>
  <si>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</si>
  <si>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</si>
  <si>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</si>
  <si>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</si>
  <si>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</si>
  <si>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</si>
  <si>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</si>
  <si>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</si>
  <si>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</si>
  <si>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</si>
  <si>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</si>
  <si>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</si>
  <si>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</si>
  <si>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</si>
  <si>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</si>
  <si>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</si>
  <si>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</si>
  <si>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</si>
  <si>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</si>
  <si>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</si>
  <si>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</si>
  <si>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</si>
  <si>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</si>
  <si>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</si>
  <si>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</si>
  <si>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</si>
  <si>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</si>
  <si>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</si>
  <si>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</si>
  <si>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</si>
  <si>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</si>
  <si>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</si>
  <si>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</si>
  <si>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</si>
  <si>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</si>
  <si>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</si>
  <si>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</si>
  <si>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</si>
  <si>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</si>
  <si>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</si>
  <si>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</si>
  <si>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</si>
  <si>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</si>
  <si>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</si>
  <si>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</si>
  <si>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</si>
  <si>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</si>
  <si>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</si>
  <si>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</si>
  <si>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</si>
  <si>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</si>
  <si>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</si>
  <si>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</si>
  <si>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</si>
  <si>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</si>
  <si>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</si>
  <si>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</si>
  <si>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</si>
  <si>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</si>
  <si>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</si>
  <si>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</si>
  <si>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</si>
  <si>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</si>
  <si>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</si>
  <si>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</si>
  <si>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</si>
  <si>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</si>
  <si>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</si>
  <si>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</si>
  <si>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</si>
  <si>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</si>
  <si>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</si>
  <si>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</si>
  <si>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</si>
  <si>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</si>
  <si>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</si>
  <si>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</si>
  <si>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</si>
  <si>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</si>
  <si>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</si>
  <si>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</si>
  <si>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</si>
  <si>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</si>
  <si>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</si>
  <si>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</si>
  <si>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</si>
  <si>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</si>
  <si>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</si>
  <si>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</si>
  <si>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</si>
  <si>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</si>
  <si>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</si>
  <si>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</si>
  <si>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</si>
  <si>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</si>
  <si>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</si>
  <si>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</si>
  <si>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</si>
  <si>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</si>
  <si>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</si>
  <si>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</si>
  <si>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</si>
  <si>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</si>
  <si>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</si>
  <si>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</si>
  <si>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</si>
  <si>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</si>
  <si>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</si>
  <si>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</si>
  <si>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</si>
  <si>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</si>
  <si>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</si>
  <si>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</si>
  <si>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</si>
  <si>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</si>
  <si>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</si>
  <si>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</si>
  <si>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</si>
  <si>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</si>
  <si>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</si>
  <si>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</si>
  <si>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</si>
  <si>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</si>
  <si>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</si>
  <si>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</si>
  <si>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</si>
  <si>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</si>
  <si>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</si>
  <si>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</si>
  <si>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</si>
  <si>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</si>
  <si>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</si>
  <si>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</si>
  <si>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</si>
  <si>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2024 год</t>
  </si>
  <si>
    <t>Плановый период</t>
  </si>
  <si>
    <t>тыс. рублей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</si>
  <si>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</si>
  <si>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</si>
  <si>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</si>
  <si>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</si>
  <si>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</si>
  <si>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</si>
  <si>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2024-2025 годы</t>
  </si>
  <si>
    <t>2025 год</t>
  </si>
  <si>
    <t xml:space="preserve">                                                              к  решению Тужинской районной Думы</t>
  </si>
  <si>
    <t xml:space="preserve">                                                              Приложение № 9</t>
  </si>
  <si>
    <t xml:space="preserve">                                                              Приложение № 17</t>
  </si>
  <si>
    <t xml:space="preserve">                                                              УТВЕРЖДЕНЫ</t>
  </si>
  <si>
    <t xml:space="preserve">                                                              решением Тужинской районной Думы</t>
  </si>
  <si>
    <t xml:space="preserve">                                                              от 19.12.2022 № 15/88</t>
  </si>
  <si>
    <t xml:space="preserve">                                                              от 03.03.2023 № 17/106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</si>
</sst>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165" fontId="7" fillId="2" borderId="1" xfId="0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2"/>
  <sheetViews>
    <sheetView tabSelected="1" view="pageBreakPreview" zoomScaleSheetLayoutView="100" workbookViewId="0">
      <selection activeCell="B3" sqref="B3:D3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4" style="5" customWidth="1"/>
    <col min="4" max="4" width="13" style="1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4" ht="18.75" x14ac:dyDescent="0.25">
      <c r="B1" s="20" t="s">
        <v>157</v>
      </c>
      <c r="C1" s="20"/>
      <c r="D1" s="21"/>
    </row>
    <row r="2" spans="1:4" ht="18.75" x14ac:dyDescent="0.25">
      <c r="B2" s="22" t="s">
        <v>156</v>
      </c>
      <c r="C2" s="22"/>
      <c r="D2" s="21"/>
    </row>
    <row r="3" spans="1:4" ht="18.75" x14ac:dyDescent="0.25">
      <c r="B3" s="22" t="s">
        <v>162</v>
      </c>
      <c r="C3" s="22"/>
      <c r="D3" s="21"/>
    </row>
    <row r="6" spans="1:4" ht="18" customHeight="1" x14ac:dyDescent="0.25">
      <c r="B6" s="20" t="s">
        <v>158</v>
      </c>
      <c r="C6" s="20"/>
      <c r="D6" s="21"/>
    </row>
    <row r="7" spans="1:4" ht="18" customHeight="1" x14ac:dyDescent="0.25">
      <c r="B7" s="16"/>
      <c r="C7" s="16"/>
      <c r="D7" s="17"/>
    </row>
    <row r="8" spans="1:4" ht="18" customHeight="1" x14ac:dyDescent="0.25">
      <c r="B8" s="20" t="s">
        <v>159</v>
      </c>
      <c r="C8" s="21"/>
      <c r="D8" s="21"/>
    </row>
    <row r="9" spans="1:4" ht="18" customHeight="1" x14ac:dyDescent="0.25">
      <c r="B9" s="16"/>
      <c r="C9" s="16"/>
      <c r="D9" s="17"/>
    </row>
    <row r="10" spans="1:4" ht="18" customHeight="1" x14ac:dyDescent="0.25">
      <c r="B10" s="22" t="s">
        <v>160</v>
      </c>
      <c r="C10" s="22"/>
      <c r="D10" s="21"/>
    </row>
    <row r="11" spans="1:4" ht="18" customHeight="1" x14ac:dyDescent="0.25">
      <c r="B11" s="22" t="s">
        <v>161</v>
      </c>
      <c r="C11" s="22"/>
      <c r="D11" s="21"/>
    </row>
    <row r="12" spans="1:4" ht="18" customHeight="1" x14ac:dyDescent="0.25">
      <c r="B12" s="22"/>
      <c r="C12" s="22"/>
    </row>
    <row r="13" spans="1:4" ht="36" customHeight="1" x14ac:dyDescent="0.25">
      <c r="A13" s="3"/>
      <c r="B13" s="4"/>
    </row>
    <row r="14" spans="1:4" ht="18" customHeight="1" x14ac:dyDescent="0.25">
      <c r="A14" s="31" t="s">
        <v>11</v>
      </c>
      <c r="B14" s="31"/>
      <c r="C14" s="31"/>
      <c r="D14" s="21"/>
    </row>
    <row r="15" spans="1:4" ht="54" customHeight="1" x14ac:dyDescent="0.25">
      <c r="A15" s="30" t="s">
        <v>154</v>
      </c>
      <c r="B15" s="30"/>
      <c r="C15" s="30"/>
      <c r="D15" s="21"/>
    </row>
    <row r="16" spans="1:4" ht="54" customHeight="1" x14ac:dyDescent="0.25">
      <c r="A16" s="15"/>
      <c r="B16" s="15"/>
      <c r="C16" s="26" t="s">
        <v>147</v>
      </c>
      <c r="D16" s="27"/>
    </row>
    <row r="17" spans="1:4" ht="24" customHeight="1" x14ac:dyDescent="0.25">
      <c r="A17" s="28" t="s">
        <v>0</v>
      </c>
      <c r="B17" s="28" t="s">
        <v>1</v>
      </c>
      <c r="C17" s="24" t="s">
        <v>146</v>
      </c>
      <c r="D17" s="25"/>
    </row>
    <row r="18" spans="1:4" s="6" customFormat="1" x14ac:dyDescent="0.25">
      <c r="A18" s="29"/>
      <c r="B18" s="25"/>
      <c r="C18" s="2" t="s">
        <v>145</v>
      </c>
      <c r="D18" s="2" t="s">
        <v>155</v>
      </c>
    </row>
    <row r="19" spans="1:4" s="10" customFormat="1" x14ac:dyDescent="0.25">
      <c r="A19" s="7" t="s">
        <v>2</v>
      </c>
      <c r="B19" s="7" t="s">
        <v>3</v>
      </c>
      <c r="C19" s="18">
        <f>C20+C23+C25+C29+C31+C34+C37+C39+C42+C44</f>
        <v>50336.898000000001</v>
      </c>
      <c r="D19" s="18">
        <f>D20+D23+D25+D29+D31+D34+D37+D39+D42+D44</f>
        <v>52848.373999999996</v>
      </c>
    </row>
    <row r="20" spans="1:4" s="10" customFormat="1" x14ac:dyDescent="0.25">
      <c r="A20" s="11" t="s">
        <v>24</v>
      </c>
      <c r="B20" s="11" t="s">
        <v>25</v>
      </c>
      <c r="C20" s="19">
        <f>C21+C22</f>
        <v>11602.7</v>
      </c>
      <c r="D20" s="19">
        <f>D21+D22</f>
        <v>12148</v>
      </c>
    </row>
    <row r="21" spans="1:4" s="10" customFormat="1" hidden="1" x14ac:dyDescent="0.25">
      <c r="A21" s="11" t="s">
        <v>27</v>
      </c>
      <c r="B21" s="11" t="s">
        <v>26</v>
      </c>
      <c r="C21" s="19"/>
      <c r="D21" s="19"/>
    </row>
    <row r="22" spans="1:4" s="10" customFormat="1" x14ac:dyDescent="0.25">
      <c r="A22" s="11" t="s">
        <v>29</v>
      </c>
      <c r="B22" s="11" t="s">
        <v>28</v>
      </c>
      <c r="C22" s="19">
        <v>11602.7</v>
      </c>
      <c r="D22" s="19">
        <v>12148</v>
      </c>
    </row>
    <row r="23" spans="1:4" s="10" customFormat="1" ht="47.25" x14ac:dyDescent="0.25">
      <c r="A23" s="11" t="s">
        <v>31</v>
      </c>
      <c r="B23" s="11" t="s">
        <v>30</v>
      </c>
      <c r="C23" s="19">
        <f>C24</f>
        <v>3869.598</v>
      </c>
      <c r="D23" s="19">
        <f>D24</f>
        <v>4084.174</v>
      </c>
    </row>
    <row r="24" spans="1:4" s="10" customFormat="1" ht="34.5" customHeight="1" x14ac:dyDescent="0.25">
      <c r="A24" s="11" t="s">
        <v>33</v>
      </c>
      <c r="B24" s="11" t="s">
        <v>32</v>
      </c>
      <c r="C24" s="19">
        <v>3869.598</v>
      </c>
      <c r="D24" s="19">
        <v>4084.174</v>
      </c>
    </row>
    <row r="25" spans="1:4" s="10" customFormat="1" x14ac:dyDescent="0.25">
      <c r="A25" s="11" t="s">
        <v>35</v>
      </c>
      <c r="B25" s="11" t="s">
        <v>34</v>
      </c>
      <c r="C25" s="19">
        <f>C26+C27+C28</f>
        <v>28133.9</v>
      </c>
      <c r="D25" s="19">
        <f>D26+D27+D28</f>
        <v>29844.5</v>
      </c>
    </row>
    <row r="26" spans="1:4" s="10" customFormat="1" ht="31.5" x14ac:dyDescent="0.25">
      <c r="A26" s="11" t="s">
        <v>37</v>
      </c>
      <c r="B26" s="11" t="s">
        <v>36</v>
      </c>
      <c r="C26" s="19">
        <v>26968</v>
      </c>
      <c r="D26" s="19">
        <v>28602.3</v>
      </c>
    </row>
    <row r="27" spans="1:4" s="10" customFormat="1" x14ac:dyDescent="0.25">
      <c r="A27" s="11" t="s">
        <v>83</v>
      </c>
      <c r="B27" s="11" t="s">
        <v>82</v>
      </c>
      <c r="C27" s="19">
        <v>485.9</v>
      </c>
      <c r="D27" s="19">
        <v>487.2</v>
      </c>
    </row>
    <row r="28" spans="1:4" s="10" customFormat="1" ht="31.5" x14ac:dyDescent="0.25">
      <c r="A28" s="11" t="s">
        <v>84</v>
      </c>
      <c r="B28" s="11" t="s">
        <v>85</v>
      </c>
      <c r="C28" s="19">
        <v>680</v>
      </c>
      <c r="D28" s="19">
        <v>755</v>
      </c>
    </row>
    <row r="29" spans="1:4" s="10" customFormat="1" x14ac:dyDescent="0.25">
      <c r="A29" s="11" t="s">
        <v>39</v>
      </c>
      <c r="B29" s="11" t="s">
        <v>38</v>
      </c>
      <c r="C29" s="19">
        <f>C30</f>
        <v>660</v>
      </c>
      <c r="D29" s="19">
        <f>D30</f>
        <v>662</v>
      </c>
    </row>
    <row r="30" spans="1:4" s="10" customFormat="1" x14ac:dyDescent="0.25">
      <c r="A30" s="11" t="s">
        <v>41</v>
      </c>
      <c r="B30" s="11" t="s">
        <v>40</v>
      </c>
      <c r="C30" s="19">
        <v>660</v>
      </c>
      <c r="D30" s="19">
        <v>662</v>
      </c>
    </row>
    <row r="31" spans="1:4" s="10" customFormat="1" x14ac:dyDescent="0.25">
      <c r="A31" s="11" t="s">
        <v>43</v>
      </c>
      <c r="B31" s="11" t="s">
        <v>42</v>
      </c>
      <c r="C31" s="19">
        <f>C32+C33</f>
        <v>446</v>
      </c>
      <c r="D31" s="19">
        <f>D32+D33</f>
        <v>451</v>
      </c>
    </row>
    <row r="32" spans="1:4" s="10" customFormat="1" ht="31.5" x14ac:dyDescent="0.25">
      <c r="A32" s="11" t="s">
        <v>86</v>
      </c>
      <c r="B32" s="11" t="s">
        <v>87</v>
      </c>
      <c r="C32" s="19">
        <v>446</v>
      </c>
      <c r="D32" s="19">
        <v>451</v>
      </c>
    </row>
    <row r="33" spans="1:4" s="10" customFormat="1" ht="47.25" x14ac:dyDescent="0.25">
      <c r="A33" s="11" t="s">
        <v>44</v>
      </c>
      <c r="B33" s="11" t="s">
        <v>45</v>
      </c>
      <c r="C33" s="19">
        <v>0</v>
      </c>
      <c r="D33" s="19">
        <v>0</v>
      </c>
    </row>
    <row r="34" spans="1:4" s="10" customFormat="1" ht="47.25" x14ac:dyDescent="0.25">
      <c r="A34" s="11" t="s">
        <v>46</v>
      </c>
      <c r="B34" s="11" t="s">
        <v>47</v>
      </c>
      <c r="C34" s="19">
        <f>C35+C36</f>
        <v>1605.2</v>
      </c>
      <c r="D34" s="19">
        <f>D35+D36</f>
        <v>1630.2</v>
      </c>
    </row>
    <row r="35" spans="1:4" s="10" customFormat="1" ht="97.5" customHeight="1" x14ac:dyDescent="0.25">
      <c r="A35" s="11" t="s">
        <v>48</v>
      </c>
      <c r="B35" s="11" t="s">
        <v>49</v>
      </c>
      <c r="C35" s="19">
        <v>1425.2</v>
      </c>
      <c r="D35" s="19">
        <v>1440.2</v>
      </c>
    </row>
    <row r="36" spans="1:4" s="10" customFormat="1" ht="94.5" x14ac:dyDescent="0.25">
      <c r="A36" s="11" t="s">
        <v>88</v>
      </c>
      <c r="B36" s="11" t="s">
        <v>89</v>
      </c>
      <c r="C36" s="19">
        <v>180</v>
      </c>
      <c r="D36" s="19">
        <v>190</v>
      </c>
    </row>
    <row r="37" spans="1:4" s="10" customFormat="1" ht="31.5" x14ac:dyDescent="0.25">
      <c r="A37" s="11" t="s">
        <v>51</v>
      </c>
      <c r="B37" s="11" t="s">
        <v>50</v>
      </c>
      <c r="C37" s="19">
        <f>C38</f>
        <v>24.4</v>
      </c>
      <c r="D37" s="19">
        <f>D38</f>
        <v>24.4</v>
      </c>
    </row>
    <row r="38" spans="1:4" s="10" customFormat="1" ht="21.75" customHeight="1" x14ac:dyDescent="0.25">
      <c r="A38" s="11" t="s">
        <v>52</v>
      </c>
      <c r="B38" s="11" t="s">
        <v>53</v>
      </c>
      <c r="C38" s="19">
        <v>24.4</v>
      </c>
      <c r="D38" s="19">
        <v>24.4</v>
      </c>
    </row>
    <row r="39" spans="1:4" s="10" customFormat="1" ht="31.5" x14ac:dyDescent="0.25">
      <c r="A39" s="11" t="s">
        <v>54</v>
      </c>
      <c r="B39" s="11" t="s">
        <v>55</v>
      </c>
      <c r="C39" s="19">
        <f>C40+C41</f>
        <v>3899.6</v>
      </c>
      <c r="D39" s="19">
        <f>D40+D41</f>
        <v>3915</v>
      </c>
    </row>
    <row r="40" spans="1:4" s="10" customFormat="1" x14ac:dyDescent="0.25">
      <c r="A40" s="11" t="s">
        <v>56</v>
      </c>
      <c r="B40" s="11" t="s">
        <v>57</v>
      </c>
      <c r="C40" s="19">
        <v>3072</v>
      </c>
      <c r="D40" s="19">
        <v>3072</v>
      </c>
    </row>
    <row r="41" spans="1:4" s="10" customFormat="1" x14ac:dyDescent="0.25">
      <c r="A41" s="11" t="s">
        <v>58</v>
      </c>
      <c r="B41" s="11" t="s">
        <v>59</v>
      </c>
      <c r="C41" s="19">
        <v>827.6</v>
      </c>
      <c r="D41" s="19">
        <v>843</v>
      </c>
    </row>
    <row r="42" spans="1:4" s="10" customFormat="1" ht="31.5" x14ac:dyDescent="0.25">
      <c r="A42" s="11" t="s">
        <v>60</v>
      </c>
      <c r="B42" s="11" t="s">
        <v>61</v>
      </c>
      <c r="C42" s="19">
        <f>C43</f>
        <v>0</v>
      </c>
      <c r="D42" s="19">
        <f>D43</f>
        <v>0</v>
      </c>
    </row>
    <row r="43" spans="1:4" s="10" customFormat="1" ht="94.5" x14ac:dyDescent="0.25">
      <c r="A43" s="11" t="s">
        <v>63</v>
      </c>
      <c r="B43" s="11" t="s">
        <v>62</v>
      </c>
      <c r="C43" s="19">
        <v>0</v>
      </c>
      <c r="D43" s="19">
        <v>0</v>
      </c>
    </row>
    <row r="44" spans="1:4" s="10" customFormat="1" x14ac:dyDescent="0.25">
      <c r="A44" s="11" t="s">
        <v>65</v>
      </c>
      <c r="B44" s="11" t="s">
        <v>64</v>
      </c>
      <c r="C44" s="19">
        <f>C45</f>
        <v>95.5</v>
      </c>
      <c r="D44" s="19">
        <f>D45</f>
        <v>89.1</v>
      </c>
    </row>
    <row r="45" spans="1:4" s="10" customFormat="1" ht="47.25" x14ac:dyDescent="0.25">
      <c r="A45" s="11" t="s">
        <v>67</v>
      </c>
      <c r="B45" s="11" t="s">
        <v>66</v>
      </c>
      <c r="C45" s="19">
        <v>95.5</v>
      </c>
      <c r="D45" s="19">
        <v>89.1</v>
      </c>
    </row>
    <row r="46" spans="1:4" s="10" customFormat="1" x14ac:dyDescent="0.25">
      <c r="A46" s="7" t="s">
        <v>4</v>
      </c>
      <c r="B46" s="7" t="s">
        <v>5</v>
      </c>
      <c r="C46" s="18">
        <f>C48+C55+C76+C95</f>
        <v>84678.741999999998</v>
      </c>
      <c r="D46" s="18">
        <f>D48+D55+D76+D95</f>
        <v>90486.712</v>
      </c>
    </row>
    <row r="47" spans="1:4" s="10" customFormat="1" ht="47.25" x14ac:dyDescent="0.25">
      <c r="A47" s="7" t="s">
        <v>6</v>
      </c>
      <c r="B47" s="7" t="s">
        <v>7</v>
      </c>
      <c r="C47" s="18">
        <f>C49</f>
        <v>26174</v>
      </c>
      <c r="D47" s="18">
        <f>D49</f>
        <v>25945</v>
      </c>
    </row>
    <row r="48" spans="1:4" s="10" customFormat="1" ht="31.5" x14ac:dyDescent="0.25">
      <c r="A48" s="7" t="s">
        <v>13</v>
      </c>
      <c r="B48" s="7" t="s">
        <v>12</v>
      </c>
      <c r="C48" s="18">
        <f>C50</f>
        <v>26174</v>
      </c>
      <c r="D48" s="18">
        <f>D50</f>
        <v>25945</v>
      </c>
    </row>
    <row r="49" spans="1:4" s="10" customFormat="1" ht="23.25" customHeight="1" x14ac:dyDescent="0.25">
      <c r="A49" s="11" t="s">
        <v>14</v>
      </c>
      <c r="B49" s="11" t="s">
        <v>8</v>
      </c>
      <c r="C49" s="19">
        <f t="shared" ref="C49:D49" si="0">C50</f>
        <v>26174</v>
      </c>
      <c r="D49" s="19">
        <f t="shared" si="0"/>
        <v>25945</v>
      </c>
    </row>
    <row r="50" spans="1:4" s="10" customFormat="1" ht="35.25" customHeight="1" x14ac:dyDescent="0.25">
      <c r="A50" s="11" t="s">
        <v>90</v>
      </c>
      <c r="B50" s="11" t="s">
        <v>91</v>
      </c>
      <c r="C50" s="19">
        <v>26174</v>
      </c>
      <c r="D50" s="19">
        <v>25945</v>
      </c>
    </row>
    <row r="51" spans="1:4" s="10" customFormat="1" ht="35.25" hidden="1" customHeight="1" x14ac:dyDescent="0.25">
      <c r="A51" s="12" t="s">
        <v>73</v>
      </c>
      <c r="B51" s="13" t="s">
        <v>76</v>
      </c>
      <c r="C51" s="19"/>
      <c r="D51" s="19"/>
    </row>
    <row r="52" spans="1:4" s="10" customFormat="1" ht="35.25" hidden="1" customHeight="1" x14ac:dyDescent="0.25">
      <c r="A52" s="12" t="s">
        <v>74</v>
      </c>
      <c r="B52" s="13" t="s">
        <v>75</v>
      </c>
      <c r="C52" s="19"/>
      <c r="D52" s="19"/>
    </row>
    <row r="53" spans="1:4" s="10" customFormat="1" ht="47.25" hidden="1" x14ac:dyDescent="0.25">
      <c r="A53" s="11" t="s">
        <v>19</v>
      </c>
      <c r="B53" s="11" t="s">
        <v>18</v>
      </c>
      <c r="C53" s="19">
        <f t="shared" ref="C53:D53" si="1">C54</f>
        <v>0</v>
      </c>
      <c r="D53" s="19">
        <f t="shared" si="1"/>
        <v>0</v>
      </c>
    </row>
    <row r="54" spans="1:4" s="10" customFormat="1" ht="63" hidden="1" x14ac:dyDescent="0.25">
      <c r="A54" s="11" t="s">
        <v>17</v>
      </c>
      <c r="B54" s="11" t="s">
        <v>16</v>
      </c>
      <c r="C54" s="19"/>
      <c r="D54" s="19"/>
    </row>
    <row r="55" spans="1:4" s="10" customFormat="1" ht="31.5" customHeight="1" x14ac:dyDescent="0.25">
      <c r="A55" s="7" t="s">
        <v>15</v>
      </c>
      <c r="B55" s="7" t="s">
        <v>10</v>
      </c>
      <c r="C55" s="18">
        <f>C63+C66+C68+C70+C72</f>
        <v>40698.812000000005</v>
      </c>
      <c r="D55" s="18">
        <f>D63+D66+D68+D70+D72</f>
        <v>44795.311999999998</v>
      </c>
    </row>
    <row r="56" spans="1:4" s="10" customFormat="1" ht="49.9" hidden="1" customHeight="1" x14ac:dyDescent="0.25">
      <c r="A56" s="11" t="s">
        <v>80</v>
      </c>
      <c r="B56" s="11" t="s">
        <v>68</v>
      </c>
      <c r="C56" s="19">
        <f>C57+C58</f>
        <v>0</v>
      </c>
      <c r="D56" s="19">
        <f>D57+D58</f>
        <v>0</v>
      </c>
    </row>
    <row r="57" spans="1:4" s="10" customFormat="1" ht="66" hidden="1" customHeight="1" x14ac:dyDescent="0.25">
      <c r="A57" s="11" t="s">
        <v>70</v>
      </c>
      <c r="B57" s="11" t="s">
        <v>69</v>
      </c>
      <c r="C57" s="19"/>
      <c r="D57" s="19"/>
    </row>
    <row r="58" spans="1:4" s="10" customFormat="1" ht="66" hidden="1" customHeight="1" x14ac:dyDescent="0.25">
      <c r="A58" s="11" t="s">
        <v>72</v>
      </c>
      <c r="B58" s="11" t="s">
        <v>69</v>
      </c>
      <c r="C58" s="19"/>
      <c r="D58" s="19"/>
    </row>
    <row r="59" spans="1:4" s="10" customFormat="1" ht="47.25" hidden="1" x14ac:dyDescent="0.25">
      <c r="A59" s="11" t="s">
        <v>79</v>
      </c>
      <c r="B59" s="11" t="s">
        <v>77</v>
      </c>
      <c r="C59" s="19">
        <f>C60</f>
        <v>0</v>
      </c>
      <c r="D59" s="19">
        <f>D60</f>
        <v>0</v>
      </c>
    </row>
    <row r="60" spans="1:4" s="10" customFormat="1" ht="47.25" hidden="1" x14ac:dyDescent="0.25">
      <c r="A60" s="11" t="s">
        <v>81</v>
      </c>
      <c r="B60" s="11" t="s">
        <v>78</v>
      </c>
      <c r="C60" s="19"/>
      <c r="D60" s="19"/>
    </row>
    <row r="61" spans="1:4" s="10" customFormat="1" ht="31.5" hidden="1" x14ac:dyDescent="0.25">
      <c r="A61" s="11" t="s">
        <v>20</v>
      </c>
      <c r="B61" s="11" t="s">
        <v>21</v>
      </c>
      <c r="C61" s="19">
        <f t="shared" ref="C61:D61" si="2">C62</f>
        <v>0</v>
      </c>
      <c r="D61" s="19">
        <f t="shared" si="2"/>
        <v>0</v>
      </c>
    </row>
    <row r="62" spans="1:4" s="10" customFormat="1" ht="47.25" hidden="1" x14ac:dyDescent="0.25">
      <c r="A62" s="11" t="s">
        <v>23</v>
      </c>
      <c r="B62" s="11" t="s">
        <v>22</v>
      </c>
      <c r="C62" s="19"/>
      <c r="D62" s="19"/>
    </row>
    <row r="63" spans="1:4" s="10" customFormat="1" ht="53.25" customHeight="1" x14ac:dyDescent="0.25">
      <c r="A63" s="11" t="s">
        <v>114</v>
      </c>
      <c r="B63" s="14" t="s">
        <v>92</v>
      </c>
      <c r="C63" s="19">
        <f>C64+C65</f>
        <v>19987</v>
      </c>
      <c r="D63" s="19">
        <f>D64+D65</f>
        <v>19071</v>
      </c>
    </row>
    <row r="64" spans="1:4" s="10" customFormat="1" ht="94.5" x14ac:dyDescent="0.25">
      <c r="A64" s="11" t="s">
        <v>115</v>
      </c>
      <c r="B64" s="14" t="s">
        <v>93</v>
      </c>
      <c r="C64" s="19">
        <v>19987</v>
      </c>
      <c r="D64" s="19">
        <v>19071</v>
      </c>
    </row>
    <row r="65" spans="1:4" s="10" customFormat="1" ht="94.5" hidden="1" x14ac:dyDescent="0.25">
      <c r="A65" s="11" t="s">
        <v>148</v>
      </c>
      <c r="B65" s="14" t="s">
        <v>93</v>
      </c>
      <c r="C65" s="19">
        <v>0</v>
      </c>
      <c r="D65" s="19">
        <v>0</v>
      </c>
    </row>
    <row r="66" spans="1:4" s="10" customFormat="1" ht="31.5" x14ac:dyDescent="0.25">
      <c r="A66" s="11" t="s">
        <v>116</v>
      </c>
      <c r="B66" s="11" t="s">
        <v>94</v>
      </c>
      <c r="C66" s="19">
        <f t="shared" ref="C66:D70" si="3">C67</f>
        <v>0</v>
      </c>
      <c r="D66" s="19">
        <f t="shared" si="3"/>
        <v>5192.6000000000004</v>
      </c>
    </row>
    <row r="67" spans="1:4" s="10" customFormat="1" ht="31.5" x14ac:dyDescent="0.25">
      <c r="A67" s="11" t="s">
        <v>117</v>
      </c>
      <c r="B67" s="11" t="s">
        <v>95</v>
      </c>
      <c r="C67" s="19">
        <v>0</v>
      </c>
      <c r="D67" s="19">
        <v>5192.6000000000004</v>
      </c>
    </row>
    <row r="68" spans="1:4" s="10" customFormat="1" x14ac:dyDescent="0.25">
      <c r="A68" s="11" t="s">
        <v>149</v>
      </c>
      <c r="B68" s="11" t="s">
        <v>143</v>
      </c>
      <c r="C68" s="19">
        <f t="shared" si="3"/>
        <v>41.9</v>
      </c>
      <c r="D68" s="19">
        <f t="shared" si="3"/>
        <v>41.8</v>
      </c>
    </row>
    <row r="69" spans="1:4" s="10" customFormat="1" ht="31.5" x14ac:dyDescent="0.25">
      <c r="A69" s="11" t="s">
        <v>142</v>
      </c>
      <c r="B69" s="11" t="s">
        <v>144</v>
      </c>
      <c r="C69" s="19">
        <v>41.9</v>
      </c>
      <c r="D69" s="19">
        <v>41.8</v>
      </c>
    </row>
    <row r="70" spans="1:4" s="10" customFormat="1" ht="31.5" hidden="1" x14ac:dyDescent="0.25">
      <c r="A70" s="11" t="s">
        <v>150</v>
      </c>
      <c r="B70" s="11" t="s">
        <v>152</v>
      </c>
      <c r="C70" s="19">
        <f t="shared" si="3"/>
        <v>0</v>
      </c>
      <c r="D70" s="19">
        <f>D71</f>
        <v>0</v>
      </c>
    </row>
    <row r="71" spans="1:4" s="10" customFormat="1" ht="31.5" hidden="1" x14ac:dyDescent="0.25">
      <c r="A71" s="11" t="s">
        <v>151</v>
      </c>
      <c r="B71" s="11" t="s">
        <v>153</v>
      </c>
      <c r="C71" s="19">
        <v>0</v>
      </c>
      <c r="D71" s="19">
        <v>0</v>
      </c>
    </row>
    <row r="72" spans="1:4" s="10" customFormat="1" x14ac:dyDescent="0.25">
      <c r="A72" s="11" t="s">
        <v>118</v>
      </c>
      <c r="B72" s="11" t="s">
        <v>96</v>
      </c>
      <c r="C72" s="19">
        <f>C73+C74+C75</f>
        <v>20669.912</v>
      </c>
      <c r="D72" s="19">
        <f>D73+D74+D75</f>
        <v>20489.912</v>
      </c>
    </row>
    <row r="73" spans="1:4" s="10" customFormat="1" x14ac:dyDescent="0.25">
      <c r="A73" s="11" t="s">
        <v>119</v>
      </c>
      <c r="B73" s="11" t="s">
        <v>97</v>
      </c>
      <c r="C73" s="19">
        <v>135</v>
      </c>
      <c r="D73" s="19">
        <v>135</v>
      </c>
    </row>
    <row r="74" spans="1:4" s="10" customFormat="1" x14ac:dyDescent="0.25">
      <c r="A74" s="11" t="s">
        <v>120</v>
      </c>
      <c r="B74" s="11" t="s">
        <v>97</v>
      </c>
      <c r="C74" s="19">
        <v>20534.912</v>
      </c>
      <c r="D74" s="19">
        <v>20354.912</v>
      </c>
    </row>
    <row r="75" spans="1:4" s="10" customFormat="1" hidden="1" x14ac:dyDescent="0.25">
      <c r="A75" s="11" t="s">
        <v>121</v>
      </c>
      <c r="B75" s="11" t="s">
        <v>97</v>
      </c>
      <c r="C75" s="19">
        <v>0</v>
      </c>
      <c r="D75" s="19">
        <v>0</v>
      </c>
    </row>
    <row r="76" spans="1:4" s="10" customFormat="1" ht="31.5" x14ac:dyDescent="0.25">
      <c r="A76" s="7" t="s">
        <v>123</v>
      </c>
      <c r="B76" s="7" t="s">
        <v>98</v>
      </c>
      <c r="C76" s="18">
        <f>C77+C82+C84+C86+C88+C90</f>
        <v>17802.93</v>
      </c>
      <c r="D76" s="18">
        <f>D77+D82+D84+D86+D88+D90</f>
        <v>19743.400000000001</v>
      </c>
    </row>
    <row r="77" spans="1:4" s="10" customFormat="1" ht="47.25" x14ac:dyDescent="0.25">
      <c r="A77" s="7" t="s">
        <v>122</v>
      </c>
      <c r="B77" s="7" t="s">
        <v>99</v>
      </c>
      <c r="C77" s="19">
        <f>C78+C79+C80+C81</f>
        <v>4432.7</v>
      </c>
      <c r="D77" s="19">
        <f>D78+D79+D80+D81</f>
        <v>4491.8</v>
      </c>
    </row>
    <row r="78" spans="1:4" s="10" customFormat="1" ht="47.25" x14ac:dyDescent="0.25">
      <c r="A78" s="11" t="s">
        <v>124</v>
      </c>
      <c r="B78" s="11" t="s">
        <v>100</v>
      </c>
      <c r="C78" s="19">
        <v>531.6</v>
      </c>
      <c r="D78" s="19">
        <v>531.6</v>
      </c>
    </row>
    <row r="79" spans="1:4" s="10" customFormat="1" ht="47.25" x14ac:dyDescent="0.25">
      <c r="A79" s="11" t="s">
        <v>125</v>
      </c>
      <c r="B79" s="11" t="s">
        <v>100</v>
      </c>
      <c r="C79" s="19">
        <v>345</v>
      </c>
      <c r="D79" s="19">
        <v>345</v>
      </c>
    </row>
    <row r="80" spans="1:4" s="10" customFormat="1" ht="47.25" x14ac:dyDescent="0.25">
      <c r="A80" s="11" t="s">
        <v>126</v>
      </c>
      <c r="B80" s="11" t="s">
        <v>100</v>
      </c>
      <c r="C80" s="19">
        <v>2440</v>
      </c>
      <c r="D80" s="19">
        <v>2499</v>
      </c>
    </row>
    <row r="81" spans="1:4" s="10" customFormat="1" ht="47.25" x14ac:dyDescent="0.25">
      <c r="A81" s="11" t="s">
        <v>127</v>
      </c>
      <c r="B81" s="11" t="s">
        <v>100</v>
      </c>
      <c r="C81" s="19">
        <v>1116.0999999999999</v>
      </c>
      <c r="D81" s="19">
        <v>1116.2</v>
      </c>
    </row>
    <row r="82" spans="1:4" s="10" customFormat="1" ht="47.25" x14ac:dyDescent="0.25">
      <c r="A82" s="7" t="s">
        <v>128</v>
      </c>
      <c r="B82" s="7" t="s">
        <v>101</v>
      </c>
      <c r="C82" s="18">
        <f>C83</f>
        <v>4346</v>
      </c>
      <c r="D82" s="18">
        <f>D83</f>
        <v>4346</v>
      </c>
    </row>
    <row r="83" spans="1:4" s="10" customFormat="1" ht="47.25" x14ac:dyDescent="0.25">
      <c r="A83" s="11" t="s">
        <v>129</v>
      </c>
      <c r="B83" s="11" t="s">
        <v>102</v>
      </c>
      <c r="C83" s="19">
        <v>4346</v>
      </c>
      <c r="D83" s="19">
        <v>4346</v>
      </c>
    </row>
    <row r="84" spans="1:4" s="10" customFormat="1" ht="78.75" x14ac:dyDescent="0.25">
      <c r="A84" s="7" t="s">
        <v>130</v>
      </c>
      <c r="B84" s="7" t="s">
        <v>103</v>
      </c>
      <c r="C84" s="18">
        <f>C85</f>
        <v>379.5</v>
      </c>
      <c r="D84" s="18">
        <f>D85</f>
        <v>379.5</v>
      </c>
    </row>
    <row r="85" spans="1:4" s="10" customFormat="1" ht="78.75" x14ac:dyDescent="0.25">
      <c r="A85" s="11" t="s">
        <v>131</v>
      </c>
      <c r="B85" s="11" t="s">
        <v>104</v>
      </c>
      <c r="C85" s="19">
        <v>379.5</v>
      </c>
      <c r="D85" s="19">
        <v>379.5</v>
      </c>
    </row>
    <row r="86" spans="1:4" s="10" customFormat="1" ht="78.75" x14ac:dyDescent="0.25">
      <c r="A86" s="7" t="s">
        <v>132</v>
      </c>
      <c r="B86" s="7" t="s">
        <v>105</v>
      </c>
      <c r="C86" s="18">
        <f t="shared" ref="C86:D86" si="4">C87</f>
        <v>627.1</v>
      </c>
      <c r="D86" s="18">
        <f t="shared" si="4"/>
        <v>2508.5</v>
      </c>
    </row>
    <row r="87" spans="1:4" s="10" customFormat="1" ht="63" x14ac:dyDescent="0.25">
      <c r="A87" s="11" t="s">
        <v>133</v>
      </c>
      <c r="B87" s="11" t="s">
        <v>106</v>
      </c>
      <c r="C87" s="19">
        <v>627.1</v>
      </c>
      <c r="D87" s="19">
        <v>2508.5</v>
      </c>
    </row>
    <row r="88" spans="1:4" s="10" customFormat="1" ht="63" x14ac:dyDescent="0.25">
      <c r="A88" s="7" t="s">
        <v>134</v>
      </c>
      <c r="B88" s="7" t="s">
        <v>107</v>
      </c>
      <c r="C88" s="18">
        <f t="shared" ref="C88:D88" si="5">C89</f>
        <v>0.23</v>
      </c>
      <c r="D88" s="18">
        <f t="shared" si="5"/>
        <v>0.2</v>
      </c>
    </row>
    <row r="89" spans="1:4" s="10" customFormat="1" ht="63" x14ac:dyDescent="0.25">
      <c r="A89" s="11" t="s">
        <v>135</v>
      </c>
      <c r="B89" s="11" t="s">
        <v>108</v>
      </c>
      <c r="C89" s="19">
        <v>0.23</v>
      </c>
      <c r="D89" s="19">
        <v>0.2</v>
      </c>
    </row>
    <row r="90" spans="1:4" s="10" customFormat="1" x14ac:dyDescent="0.25">
      <c r="A90" s="7" t="s">
        <v>136</v>
      </c>
      <c r="B90" s="7" t="s">
        <v>109</v>
      </c>
      <c r="C90" s="18">
        <f>C93+C94</f>
        <v>8017.4</v>
      </c>
      <c r="D90" s="18">
        <f>D93+D94</f>
        <v>8017.4</v>
      </c>
    </row>
    <row r="91" spans="1:4" s="10" customFormat="1" hidden="1" x14ac:dyDescent="0.25">
      <c r="A91" s="11"/>
      <c r="B91" s="11"/>
      <c r="C91" s="19"/>
      <c r="D91" s="19"/>
    </row>
    <row r="92" spans="1:4" s="10" customFormat="1" hidden="1" x14ac:dyDescent="0.25">
      <c r="A92" s="11"/>
      <c r="B92" s="11"/>
      <c r="C92" s="19"/>
      <c r="D92" s="19"/>
    </row>
    <row r="93" spans="1:4" s="10" customFormat="1" x14ac:dyDescent="0.25">
      <c r="A93" s="11" t="s">
        <v>137</v>
      </c>
      <c r="B93" s="11" t="s">
        <v>110</v>
      </c>
      <c r="C93" s="19">
        <v>8017.4</v>
      </c>
      <c r="D93" s="19">
        <v>8017.4</v>
      </c>
    </row>
    <row r="94" spans="1:4" s="10" customFormat="1" x14ac:dyDescent="0.25">
      <c r="A94" s="11" t="s">
        <v>138</v>
      </c>
      <c r="B94" s="11" t="s">
        <v>110</v>
      </c>
      <c r="C94" s="19">
        <v>0</v>
      </c>
      <c r="D94" s="19">
        <v>0</v>
      </c>
    </row>
    <row r="95" spans="1:4" s="10" customFormat="1" x14ac:dyDescent="0.25">
      <c r="A95" s="7" t="s">
        <v>141</v>
      </c>
      <c r="B95" s="7" t="s">
        <v>111</v>
      </c>
      <c r="C95" s="18">
        <f t="shared" ref="C95:D96" si="6">C96</f>
        <v>3</v>
      </c>
      <c r="D95" s="18">
        <f t="shared" si="6"/>
        <v>3</v>
      </c>
    </row>
    <row r="96" spans="1:4" s="10" customFormat="1" ht="63" x14ac:dyDescent="0.25">
      <c r="A96" s="7" t="s">
        <v>139</v>
      </c>
      <c r="B96" s="7" t="s">
        <v>112</v>
      </c>
      <c r="C96" s="18">
        <f t="shared" si="6"/>
        <v>3</v>
      </c>
      <c r="D96" s="18">
        <f t="shared" si="6"/>
        <v>3</v>
      </c>
    </row>
    <row r="97" spans="1:4" s="10" customFormat="1" ht="78.75" x14ac:dyDescent="0.25">
      <c r="A97" s="11" t="s">
        <v>140</v>
      </c>
      <c r="B97" s="11" t="s">
        <v>113</v>
      </c>
      <c r="C97" s="19">
        <v>3</v>
      </c>
      <c r="D97" s="19">
        <v>3</v>
      </c>
    </row>
    <row r="98" spans="1:4" x14ac:dyDescent="0.25">
      <c r="A98" s="8"/>
      <c r="B98" s="7" t="s">
        <v>9</v>
      </c>
      <c r="C98" s="18">
        <f>C19+C46</f>
        <v>135015.64000000001</v>
      </c>
      <c r="D98" s="18">
        <f>D19+D46</f>
        <v>143335.08600000001</v>
      </c>
    </row>
    <row r="99" spans="1:4" ht="36" customHeight="1" x14ac:dyDescent="0.25">
      <c r="A99" s="32" t="s">
        <v>71</v>
      </c>
      <c r="B99" s="32"/>
      <c r="C99" s="32"/>
      <c r="D99" s="33"/>
    </row>
    <row r="100" spans="1:4" ht="15" customHeight="1" x14ac:dyDescent="0.25">
      <c r="A100" s="23"/>
      <c r="B100" s="23"/>
      <c r="C100" s="23"/>
    </row>
    <row r="102" spans="1:4" ht="12" customHeight="1" x14ac:dyDescent="0.25">
      <c r="B102" s="1"/>
      <c r="C102" s="1"/>
    </row>
  </sheetData>
  <mergeCells count="16">
    <mergeCell ref="B10:D10"/>
    <mergeCell ref="B11:D11"/>
    <mergeCell ref="A100:C100"/>
    <mergeCell ref="B12:C12"/>
    <mergeCell ref="C17:D17"/>
    <mergeCell ref="C16:D16"/>
    <mergeCell ref="A17:A18"/>
    <mergeCell ref="B17:B18"/>
    <mergeCell ref="A15:D15"/>
    <mergeCell ref="A14:D14"/>
    <mergeCell ref="A99:D99"/>
    <mergeCell ref="B1:D1"/>
    <mergeCell ref="B2:D2"/>
    <mergeCell ref="B3:D3"/>
    <mergeCell ref="B6:D6"/>
    <mergeCell ref="B8:D8"/>
  </mergeCells>
  <pageMargins left="0.82677165354330717" right="0.51181102362204722" top="0.74803149606299213" bottom="0.51181102362204722" header="0.31496062992125984" footer="0.31496062992125984"/>
  <pageSetup paperSize="9" scale="77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2023-03-06T07:19:49Z</cp:lastPrinted>
  <dcterms:created xsi:type="dcterms:W3CDTF">2013-09-17T09:23:46Z</dcterms:created>
  <dcterms:modified xsi:type="dcterms:W3CDTF">2023-03-06T07:19:52Z</dcterms:modified>
</cp:coreProperties>
</file>