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проекты решений\О внесении изменений в бюджет\"/>
    </mc:Choice>
  </mc:AlternateContent>
  <xr:revisionPtr revIDLastSave="0" documentId="13_ncr:1_{76FDB1FA-FC10-4857-A99C-41EA6C80D1BC}" xr6:coauthVersionLast="37" xr6:coauthVersionMax="37" xr10:uidLastSave="{00000000-0000-0000-0000-000000000000}"/>
  <bookViews>
    <workbookView xWindow="-120" yWindow="-120" windowWidth="19440" windowHeight="15000" xr2:uid="{00000000-000D-0000-FFFF-FFFF00000000}"/>
  </bookViews>
  <sheets>
    <sheet name="2023" sheetId="16" r:id="rId1"/>
  </sheets>
  <definedNames>
    <definedName name="_xlnm._FilterDatabase" localSheetId="0" hidden="1">'2023'!$A$16:$C$106</definedName>
    <definedName name="_xlnm.Print_Titles" localSheetId="0">'2023'!$16:$16</definedName>
    <definedName name="_xlnm.Print_Area" localSheetId="0">'2023'!$A$1:$E$106</definedName>
  </definedNames>
  <calcPr calcId="179021"/>
</workbook>
</file>

<file path=xl/calcChain.xml><?xml version="1.0" encoding="utf-8"?>
<calcChain xmlns="http://schemas.openxmlformats.org/spreadsheetml/2006/main">
  <c r="D73" i="16" l="1"/>
  <c r="D71" i="16"/>
  <c r="D24" i="16"/>
  <c r="C24" i="16"/>
  <c r="D63" i="16"/>
  <c r="D101" i="16"/>
  <c r="D96" i="16" s="1"/>
  <c r="D97" i="16"/>
  <c r="D91" i="16"/>
  <c r="D89" i="16"/>
  <c r="D87" i="16"/>
  <c r="D85" i="16"/>
  <c r="D83" i="16"/>
  <c r="D78" i="16"/>
  <c r="D55" i="16"/>
  <c r="D47" i="16"/>
  <c r="D48" i="16"/>
  <c r="D44" i="16"/>
  <c r="D42" i="16"/>
  <c r="D39" i="16"/>
  <c r="D37" i="16"/>
  <c r="D34" i="16"/>
  <c r="D31" i="16"/>
  <c r="D29" i="16"/>
  <c r="D22" i="16"/>
  <c r="D19" i="16"/>
  <c r="E102" i="16"/>
  <c r="E103" i="16"/>
  <c r="E104" i="16"/>
  <c r="D77" i="16" l="1"/>
  <c r="D46" i="16" s="1"/>
  <c r="D18" i="16"/>
  <c r="C101" i="16"/>
  <c r="E101" i="16" s="1"/>
  <c r="E20" i="16"/>
  <c r="E21" i="16"/>
  <c r="E23" i="16"/>
  <c r="E25" i="16"/>
  <c r="E26" i="16"/>
  <c r="E27" i="16"/>
  <c r="E28" i="16"/>
  <c r="E30" i="16"/>
  <c r="E32" i="16"/>
  <c r="E33" i="16"/>
  <c r="E35" i="16"/>
  <c r="E36" i="16"/>
  <c r="E38" i="16"/>
  <c r="E40" i="16"/>
  <c r="E41" i="16"/>
  <c r="E43" i="16"/>
  <c r="E45" i="16"/>
  <c r="E50" i="16"/>
  <c r="E51" i="16"/>
  <c r="E52" i="16"/>
  <c r="E54" i="16"/>
  <c r="E57" i="16"/>
  <c r="E58" i="16"/>
  <c r="E60" i="16"/>
  <c r="E62" i="16"/>
  <c r="E64" i="16"/>
  <c r="E66" i="16"/>
  <c r="E68" i="16"/>
  <c r="E70" i="16"/>
  <c r="E72" i="16"/>
  <c r="E74" i="16"/>
  <c r="E75" i="16"/>
  <c r="E76" i="16"/>
  <c r="E79" i="16"/>
  <c r="E80" i="16"/>
  <c r="E81" i="16"/>
  <c r="E82" i="16"/>
  <c r="E84" i="16"/>
  <c r="E86" i="16"/>
  <c r="E88" i="16"/>
  <c r="E90" i="16"/>
  <c r="E93" i="16"/>
  <c r="E94" i="16"/>
  <c r="E95" i="16"/>
  <c r="E98" i="16"/>
  <c r="E99" i="16"/>
  <c r="E100" i="16"/>
  <c r="D105" i="16" l="1"/>
  <c r="C97" i="16"/>
  <c r="E97" i="16" s="1"/>
  <c r="C96" i="16" l="1"/>
  <c r="C69" i="16"/>
  <c r="E69" i="16" s="1"/>
  <c r="C67" i="16" l="1"/>
  <c r="E67" i="16" s="1"/>
  <c r="C65" i="16"/>
  <c r="E65" i="16" s="1"/>
  <c r="C71" i="16"/>
  <c r="E71" i="16" s="1"/>
  <c r="E96" i="16"/>
  <c r="C91" i="16"/>
  <c r="E91" i="16" s="1"/>
  <c r="C92" i="16"/>
  <c r="E92" i="16" s="1"/>
  <c r="C89" i="16"/>
  <c r="E89" i="16" s="1"/>
  <c r="C87" i="16"/>
  <c r="E87" i="16" s="1"/>
  <c r="C85" i="16"/>
  <c r="E85" i="16" s="1"/>
  <c r="C83" i="16"/>
  <c r="E83" i="16" s="1"/>
  <c r="C78" i="16"/>
  <c r="E78" i="16" s="1"/>
  <c r="C73" i="16"/>
  <c r="E73" i="16" s="1"/>
  <c r="C63" i="16"/>
  <c r="E63" i="16" s="1"/>
  <c r="C48" i="16"/>
  <c r="E48" i="16" s="1"/>
  <c r="E24" i="16"/>
  <c r="C44" i="16"/>
  <c r="E44" i="16" s="1"/>
  <c r="C37" i="16"/>
  <c r="E37" i="16" s="1"/>
  <c r="C34" i="16"/>
  <c r="E34" i="16" s="1"/>
  <c r="C31" i="16"/>
  <c r="E31" i="16" s="1"/>
  <c r="C29" i="16"/>
  <c r="E29" i="16" s="1"/>
  <c r="C55" i="16" l="1"/>
  <c r="E55" i="16" s="1"/>
  <c r="C77" i="16"/>
  <c r="E77" i="16" s="1"/>
  <c r="C22" i="16"/>
  <c r="E22" i="16" s="1"/>
  <c r="C59" i="16" l="1"/>
  <c r="E59" i="16" s="1"/>
  <c r="C56" i="16" l="1"/>
  <c r="E56" i="16" s="1"/>
  <c r="C42" i="16" l="1"/>
  <c r="E42" i="16" s="1"/>
  <c r="C39" i="16"/>
  <c r="E39" i="16" s="1"/>
  <c r="C19" i="16"/>
  <c r="E19" i="16" l="1"/>
  <c r="C18" i="16"/>
  <c r="C61" i="16"/>
  <c r="E61" i="16" s="1"/>
  <c r="C49" i="16"/>
  <c r="C53" i="16"/>
  <c r="E53" i="16" s="1"/>
  <c r="C47" i="16" l="1"/>
  <c r="E49" i="16"/>
  <c r="E18" i="16"/>
  <c r="E47" i="16" l="1"/>
  <c r="C46" i="16"/>
  <c r="E46" i="16" l="1"/>
  <c r="C105" i="16"/>
  <c r="E105" i="16" s="1"/>
</calcChain>
</file>

<file path=xl/sharedStrings.xml><?xml version="1.0" encoding="utf-8"?>
<sst xmlns="http://schemas.openxmlformats.org/spreadsheetml/2006/main" count="194" uniqueCount="181">
  <si>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</si>
  <si>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</si>
  <si>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</si>
  <si>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</si>
  <si>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</si>
  <si>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</si>
  <si>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</si>
  <si>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</si>
  <si>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</si>
  <si>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</si>
  <si>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</si>
  <si>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</si>
  <si>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</si>
  <si>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</si>
  <si>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</si>
  <si>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</si>
  <si>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</si>
  <si>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</si>
  <si>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</si>
  <si>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</si>
  <si>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</si>
  <si>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</si>
  <si>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</si>
  <si>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</si>
  <si>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</si>
  <si>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</si>
  <si>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</si>
  <si>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</si>
  <si>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</si>
  <si>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</si>
  <si>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</si>
  <si>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</si>
  <si>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</si>
  <si>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</si>
  <si>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</si>
  <si>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</si>
  <si>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</si>
  <si>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</si>
  <si>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</si>
  <si>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</si>
  <si>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</si>
  <si>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</si>
  <si>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</si>
  <si>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</si>
  <si>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</si>
  <si>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</si>
  <si>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</si>
  <si>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</si>
  <si>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</si>
  <si>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</si>
  <si>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</si>
  <si>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</si>
  <si>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</si>
  <si>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</si>
  <si>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</si>
  <si>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</si>
  <si>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</si>
  <si>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</si>
  <si>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</si>
  <si>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</si>
  <si>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</si>
  <si>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</si>
  <si>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</si>
  <si>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</si>
  <si>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</si>
  <si>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</si>
  <si>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</si>
  <si>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</si>
  <si>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</si>
  <si>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</si>
  <si>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</si>
  <si>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</si>
  <si>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</si>
  <si>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</si>
  <si>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</si>
  <si>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</si>
  <si>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</si>
  <si>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</si>
  <si>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</si>
  <si>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</si>
  <si>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</si>
  <si>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</si>
  <si>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</si>
  <si>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</si>
  <si>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</si>
  <si>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</si>
  <si>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</si>
  <si>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</si>
  <si>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</si>
  <si>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</si>
  <si>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</si>
  <si>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</si>
  <si>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</si>
  <si>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</si>
  <si>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</si>
  <si>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</si>
  <si>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</si>
  <si>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</si>
  <si>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</si>
  <si>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</si>
  <si>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</si>
  <si>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</si>
  <si>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</si>
  <si>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</si>
  <si>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</si>
  <si>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</si>
  <si>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</si>
  <si>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</si>
  <si>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</si>
  <si>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</si>
  <si>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</si>
  <si>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</si>
  <si>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</si>
  <si>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</si>
  <si>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</si>
  <si>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</si>
  <si>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</si>
  <si>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</si>
  <si>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</si>
  <si>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</si>
  <si>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</si>
  <si>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</si>
  <si>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</si>
  <si>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</si>
  <si>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</si>
  <si>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</si>
  <si>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</si>
  <si>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</si>
  <si>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</si>
  <si>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</si>
  <si>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</si>
  <si>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</si>
  <si>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</si>
  <si>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</si>
  <si>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</si>
  <si>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</si>
  <si>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</si>
  <si>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</si>
  <si>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</si>
  <si>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</si>
  <si>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</si>
  <si>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</si>
  <si>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</si>
  <si>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</si>
  <si>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</si>
  <si>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</si>
  <si>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</si>
  <si>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</si>
  <si>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</si>
  <si>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</si>
  <si>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</si>
  <si>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</si>
  <si>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</si>
  <si>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</si>
  <si>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</si>
  <si>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</si>
  <si>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>000 2 02 49999 00 0000 150</t>
  </si>
  <si>
    <t>Прочие межбюджетные трансферты, передаваемые бюджетам</t>
  </si>
  <si>
    <t>906 2 02 49999 05 0000 150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</si>
  <si>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</si>
  <si>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</si>
  <si>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 xml:space="preserve">                                                  решением Тужинской районной Думы</t>
  </si>
  <si>
    <t xml:space="preserve">                                                  УТВЕРЖДЕНЫ</t>
  </si>
  <si>
    <t xml:space="preserve">                                                  Приложение № 7</t>
  </si>
  <si>
    <t xml:space="preserve">                                                  от 19.12.2022 № 15/88</t>
  </si>
  <si>
    <t>907 2 04 05099 05 0000 150</t>
  </si>
  <si>
    <t>936 2 02 49999 05 0000 150</t>
  </si>
  <si>
    <t>907 2 02 40014 05 0000 150</t>
  </si>
  <si>
    <t>936 2 02 40014 05 0000 150</t>
  </si>
  <si>
    <t xml:space="preserve">                                                  к решению Тужинской районной Думы</t>
  </si>
  <si>
    <t xml:space="preserve">                                                  Приложение № 4</t>
  </si>
  <si>
    <t>Прочие безвозмездные поступления  от негосударственных организаций в бюджеты муниципальных районов</t>
  </si>
  <si>
    <t>Поправка июнь</t>
  </si>
  <si>
    <t>Сумма                   (тыс. рублей)</t>
  </si>
  <si>
    <t>000 1 05 02010 02 0000 110</t>
  </si>
  <si>
    <t>Единый налог на вмененный доход</t>
  </si>
  <si>
    <t>500,0 -дрова  семьям военнослужащих,130,5 - пожарные извещатели</t>
  </si>
  <si>
    <t xml:space="preserve">1089,0 - схема газификации схемы, 4620,0 - ремонт дороги Тужа-Высоково, 80,19 -учеба, 300,0 - оборудование пляжа, 6493,3 - на подготовку к ОЗП </t>
  </si>
  <si>
    <t>750,0 - спорт, 750,0 - забор Сказка</t>
  </si>
  <si>
    <t>142,5 - лагерь, 2 925,6 - предписания надзорных органов</t>
  </si>
  <si>
    <t xml:space="preserve">                                                  от 26.06.2023 № 21/122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</si>
</sst>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164" fontId="5" fillId="2" borderId="0" xfId="0" applyNumberFormat="1" applyFont="1" applyFill="1" applyBorder="1" applyAlignment="1" applyProtection="1">
      <alignment horizontal="left" vertical="top" wrapText="1"/>
      <protection locked="0"/>
    </xf>
    <xf numFmtId="164" fontId="3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4" fillId="2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7" fillId="0" borderId="1" xfId="0" applyNumberFormat="1" applyFont="1" applyFill="1" applyBorder="1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"/>
  <sheetViews>
    <sheetView tabSelected="1" view="pageBreakPreview" zoomScale="70" zoomScaleNormal="100" zoomScaleSheetLayoutView="70" workbookViewId="0">
      <selection activeCell="B4" sqref="B4"/>
    </sheetView>
  </sheetViews>
  <sheetFormatPr defaultRowHeight="15.75" x14ac:dyDescent="0.25"/>
  <cols>
    <col min="1" max="1" width="27.75" style="1" customWidth="1"/>
    <col min="2" max="2" width="54.875" style="9" customWidth="1"/>
    <col min="3" max="3" width="17.625" style="23" hidden="1" customWidth="1"/>
    <col min="4" max="4" width="11.25" style="1" hidden="1" customWidth="1"/>
    <col min="5" max="5" width="15.25" style="36" customWidth="1"/>
    <col min="6" max="9" width="9" style="32"/>
    <col min="10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9" ht="18.75" x14ac:dyDescent="0.25">
      <c r="A1" s="21"/>
      <c r="B1" s="22" t="s">
        <v>170</v>
      </c>
      <c r="E1" s="32"/>
    </row>
    <row r="2" spans="1:9" ht="18.75" x14ac:dyDescent="0.25">
      <c r="A2" s="21"/>
      <c r="B2" s="22" t="s">
        <v>169</v>
      </c>
      <c r="E2" s="32"/>
    </row>
    <row r="3" spans="1:9" ht="18.75" x14ac:dyDescent="0.25">
      <c r="A3" s="21"/>
      <c r="B3" s="22" t="s">
        <v>180</v>
      </c>
      <c r="E3" s="32"/>
    </row>
    <row r="4" spans="1:9" x14ac:dyDescent="0.25">
      <c r="E4" s="32"/>
    </row>
    <row r="5" spans="1:9" ht="18" customHeight="1" x14ac:dyDescent="0.25">
      <c r="B5" s="42" t="s">
        <v>163</v>
      </c>
      <c r="C5" s="42"/>
      <c r="E5" s="32"/>
    </row>
    <row r="6" spans="1:9" ht="18" customHeight="1" x14ac:dyDescent="0.25">
      <c r="B6" s="19"/>
      <c r="C6" s="24"/>
      <c r="E6" s="32"/>
    </row>
    <row r="7" spans="1:9" ht="18" customHeight="1" x14ac:dyDescent="0.25">
      <c r="B7" s="20" t="s">
        <v>162</v>
      </c>
      <c r="C7" s="24"/>
      <c r="E7" s="32"/>
    </row>
    <row r="8" spans="1:9" ht="18" customHeight="1" x14ac:dyDescent="0.25">
      <c r="B8" s="19"/>
      <c r="C8" s="24"/>
      <c r="E8" s="32"/>
    </row>
    <row r="9" spans="1:9" ht="18" customHeight="1" x14ac:dyDescent="0.25">
      <c r="B9" s="43" t="s">
        <v>161</v>
      </c>
      <c r="C9" s="43"/>
      <c r="D9" s="45"/>
      <c r="E9" s="45"/>
    </row>
    <row r="10" spans="1:9" ht="18" customHeight="1" x14ac:dyDescent="0.25">
      <c r="B10" s="43" t="s">
        <v>164</v>
      </c>
      <c r="C10" s="43"/>
      <c r="E10" s="32"/>
    </row>
    <row r="11" spans="1:9" ht="18" customHeight="1" x14ac:dyDescent="0.25">
      <c r="B11" s="43"/>
      <c r="C11" s="43"/>
      <c r="E11" s="32"/>
    </row>
    <row r="12" spans="1:9" ht="36" customHeight="1" x14ac:dyDescent="0.25">
      <c r="A12" s="2"/>
      <c r="B12" s="3"/>
      <c r="E12" s="32"/>
    </row>
    <row r="13" spans="1:9" ht="18" customHeight="1" x14ac:dyDescent="0.25">
      <c r="A13" s="46" t="s">
        <v>11</v>
      </c>
      <c r="B13" s="46"/>
      <c r="C13" s="46"/>
      <c r="D13" s="45"/>
      <c r="E13" s="45"/>
    </row>
    <row r="14" spans="1:9" ht="65.25" customHeight="1" x14ac:dyDescent="0.25">
      <c r="A14" s="44" t="s">
        <v>155</v>
      </c>
      <c r="B14" s="44"/>
      <c r="C14" s="44"/>
      <c r="D14" s="45"/>
      <c r="E14" s="45"/>
    </row>
    <row r="15" spans="1:9" ht="9.75" customHeight="1" x14ac:dyDescent="0.25">
      <c r="A15" s="4"/>
      <c r="B15" s="3"/>
      <c r="E15" s="32"/>
    </row>
    <row r="16" spans="1:9" s="6" customFormat="1" ht="40.5" customHeight="1" x14ac:dyDescent="0.25">
      <c r="A16" s="5" t="s">
        <v>0</v>
      </c>
      <c r="B16" s="5" t="s">
        <v>1</v>
      </c>
      <c r="C16" s="25" t="s">
        <v>24</v>
      </c>
      <c r="D16" s="30" t="s">
        <v>172</v>
      </c>
      <c r="E16" s="30" t="s">
        <v>173</v>
      </c>
      <c r="F16" s="33"/>
      <c r="G16" s="33"/>
      <c r="H16" s="33"/>
      <c r="I16" s="33"/>
    </row>
    <row r="17" spans="1:9" s="10" customFormat="1" ht="12.75" x14ac:dyDescent="0.25">
      <c r="A17" s="12">
        <v>1</v>
      </c>
      <c r="B17" s="12">
        <v>2</v>
      </c>
      <c r="C17" s="12">
        <v>3</v>
      </c>
      <c r="D17" s="31"/>
      <c r="E17" s="31">
        <v>3</v>
      </c>
      <c r="F17" s="34"/>
      <c r="G17" s="34"/>
      <c r="H17" s="34"/>
      <c r="I17" s="34"/>
    </row>
    <row r="18" spans="1:9" s="11" customFormat="1" x14ac:dyDescent="0.25">
      <c r="A18" s="7" t="s">
        <v>2</v>
      </c>
      <c r="B18" s="7" t="s">
        <v>3</v>
      </c>
      <c r="C18" s="26">
        <f>C19+C22+C24+C29+C31+C34+C37+C39+C42+C44</f>
        <v>47975.650300000001</v>
      </c>
      <c r="D18" s="26">
        <f>D19+D22+D24+D29+D31+D34+D37+D39+D42+D44</f>
        <v>1054.741</v>
      </c>
      <c r="E18" s="39">
        <f>D18+C18</f>
        <v>49030.391300000003</v>
      </c>
      <c r="F18" s="35"/>
      <c r="G18" s="35"/>
      <c r="H18" s="35"/>
      <c r="I18" s="35"/>
    </row>
    <row r="19" spans="1:9" s="11" customFormat="1" x14ac:dyDescent="0.25">
      <c r="A19" s="13" t="s">
        <v>25</v>
      </c>
      <c r="B19" s="13" t="s">
        <v>26</v>
      </c>
      <c r="C19" s="27">
        <f>C20+C21</f>
        <v>10987.4</v>
      </c>
      <c r="D19" s="27">
        <f>D20+D21</f>
        <v>0</v>
      </c>
      <c r="E19" s="38">
        <f t="shared" ref="E19:E82" si="0">D19+C19</f>
        <v>10987.4</v>
      </c>
      <c r="F19" s="35"/>
      <c r="G19" s="35"/>
      <c r="H19" s="35"/>
      <c r="I19" s="35"/>
    </row>
    <row r="20" spans="1:9" s="11" customFormat="1" hidden="1" x14ac:dyDescent="0.25">
      <c r="A20" s="13" t="s">
        <v>28</v>
      </c>
      <c r="B20" s="13" t="s">
        <v>27</v>
      </c>
      <c r="C20" s="27"/>
      <c r="D20" s="38"/>
      <c r="E20" s="38">
        <f t="shared" si="0"/>
        <v>0</v>
      </c>
      <c r="F20" s="35"/>
      <c r="G20" s="35"/>
      <c r="H20" s="35"/>
      <c r="I20" s="35"/>
    </row>
    <row r="21" spans="1:9" s="11" customFormat="1" x14ac:dyDescent="0.25">
      <c r="A21" s="13" t="s">
        <v>30</v>
      </c>
      <c r="B21" s="13" t="s">
        <v>29</v>
      </c>
      <c r="C21" s="27">
        <v>10987.4</v>
      </c>
      <c r="D21" s="38"/>
      <c r="E21" s="38">
        <f t="shared" si="0"/>
        <v>10987.4</v>
      </c>
      <c r="F21" s="35"/>
      <c r="G21" s="35"/>
      <c r="H21" s="35"/>
      <c r="I21" s="35"/>
    </row>
    <row r="22" spans="1:9" s="11" customFormat="1" ht="47.25" x14ac:dyDescent="0.25">
      <c r="A22" s="13" t="s">
        <v>32</v>
      </c>
      <c r="B22" s="13" t="s">
        <v>31</v>
      </c>
      <c r="C22" s="27">
        <f>C23</f>
        <v>3709.41</v>
      </c>
      <c r="D22" s="27">
        <f>D23</f>
        <v>0</v>
      </c>
      <c r="E22" s="38">
        <f t="shared" si="0"/>
        <v>3709.41</v>
      </c>
      <c r="F22" s="35"/>
      <c r="G22" s="35"/>
      <c r="H22" s="35"/>
      <c r="I22" s="35"/>
    </row>
    <row r="23" spans="1:9" s="11" customFormat="1" ht="34.5" customHeight="1" x14ac:dyDescent="0.25">
      <c r="A23" s="13" t="s">
        <v>34</v>
      </c>
      <c r="B23" s="13" t="s">
        <v>33</v>
      </c>
      <c r="C23" s="27">
        <v>3709.41</v>
      </c>
      <c r="D23" s="38"/>
      <c r="E23" s="38">
        <f t="shared" si="0"/>
        <v>3709.41</v>
      </c>
      <c r="F23" s="35"/>
      <c r="G23" s="35"/>
      <c r="H23" s="35"/>
      <c r="I23" s="35"/>
    </row>
    <row r="24" spans="1:9" s="11" customFormat="1" x14ac:dyDescent="0.25">
      <c r="A24" s="13" t="s">
        <v>36</v>
      </c>
      <c r="B24" s="13" t="s">
        <v>35</v>
      </c>
      <c r="C24" s="27">
        <f>C25+C27+C28+C26</f>
        <v>26598.2</v>
      </c>
      <c r="D24" s="27">
        <f>D25+D27+D28+D26</f>
        <v>1033.8609999999999</v>
      </c>
      <c r="E24" s="38">
        <f t="shared" si="0"/>
        <v>27632.061000000002</v>
      </c>
      <c r="F24" s="35"/>
      <c r="G24" s="35"/>
      <c r="H24" s="35"/>
      <c r="I24" s="35"/>
    </row>
    <row r="25" spans="1:9" s="11" customFormat="1" ht="31.5" x14ac:dyDescent="0.25">
      <c r="A25" s="13" t="s">
        <v>38</v>
      </c>
      <c r="B25" s="13" t="s">
        <v>37</v>
      </c>
      <c r="C25" s="27">
        <v>25555</v>
      </c>
      <c r="D25" s="38">
        <v>1015.67</v>
      </c>
      <c r="E25" s="38">
        <f t="shared" si="0"/>
        <v>26570.67</v>
      </c>
      <c r="F25" s="35"/>
      <c r="G25" s="35"/>
      <c r="H25" s="35"/>
      <c r="I25" s="35"/>
    </row>
    <row r="26" spans="1:9" s="29" customFormat="1" x14ac:dyDescent="0.25">
      <c r="A26" s="13" t="s">
        <v>174</v>
      </c>
      <c r="B26" s="13" t="s">
        <v>175</v>
      </c>
      <c r="C26" s="27">
        <v>0</v>
      </c>
      <c r="D26" s="38">
        <v>18.190999999999999</v>
      </c>
      <c r="E26" s="38">
        <f t="shared" si="0"/>
        <v>18.190999999999999</v>
      </c>
      <c r="F26" s="35"/>
      <c r="G26" s="35"/>
      <c r="H26" s="35"/>
      <c r="I26" s="35"/>
    </row>
    <row r="27" spans="1:9" s="11" customFormat="1" x14ac:dyDescent="0.25">
      <c r="A27" s="13" t="s">
        <v>84</v>
      </c>
      <c r="B27" s="13" t="s">
        <v>83</v>
      </c>
      <c r="C27" s="27">
        <v>428.2</v>
      </c>
      <c r="D27" s="38"/>
      <c r="E27" s="38">
        <f t="shared" si="0"/>
        <v>428.2</v>
      </c>
      <c r="F27" s="35"/>
      <c r="G27" s="35"/>
      <c r="H27" s="35"/>
      <c r="I27" s="35"/>
    </row>
    <row r="28" spans="1:9" s="11" customFormat="1" ht="31.5" x14ac:dyDescent="0.25">
      <c r="A28" s="13" t="s">
        <v>85</v>
      </c>
      <c r="B28" s="13" t="s">
        <v>86</v>
      </c>
      <c r="C28" s="27">
        <v>615</v>
      </c>
      <c r="D28" s="38"/>
      <c r="E28" s="38">
        <f t="shared" si="0"/>
        <v>615</v>
      </c>
      <c r="F28" s="35"/>
      <c r="G28" s="35"/>
      <c r="H28" s="35"/>
      <c r="I28" s="35"/>
    </row>
    <row r="29" spans="1:9" s="11" customFormat="1" x14ac:dyDescent="0.25">
      <c r="A29" s="13" t="s">
        <v>40</v>
      </c>
      <c r="B29" s="13" t="s">
        <v>39</v>
      </c>
      <c r="C29" s="27">
        <f>C30</f>
        <v>652</v>
      </c>
      <c r="D29" s="27">
        <f>D30</f>
        <v>0</v>
      </c>
      <c r="E29" s="38">
        <f t="shared" si="0"/>
        <v>652</v>
      </c>
      <c r="F29" s="35"/>
      <c r="G29" s="35"/>
      <c r="H29" s="35"/>
      <c r="I29" s="35"/>
    </row>
    <row r="30" spans="1:9" s="11" customFormat="1" x14ac:dyDescent="0.25">
      <c r="A30" s="13" t="s">
        <v>42</v>
      </c>
      <c r="B30" s="13" t="s">
        <v>41</v>
      </c>
      <c r="C30" s="27">
        <v>652</v>
      </c>
      <c r="D30" s="38"/>
      <c r="E30" s="38">
        <f t="shared" si="0"/>
        <v>652</v>
      </c>
      <c r="F30" s="35"/>
      <c r="G30" s="35"/>
      <c r="H30" s="35"/>
      <c r="I30" s="35"/>
    </row>
    <row r="31" spans="1:9" s="11" customFormat="1" x14ac:dyDescent="0.25">
      <c r="A31" s="13" t="s">
        <v>44</v>
      </c>
      <c r="B31" s="13" t="s">
        <v>43</v>
      </c>
      <c r="C31" s="27">
        <f>C32+C33</f>
        <v>441</v>
      </c>
      <c r="D31" s="27">
        <f>D32+D33</f>
        <v>0</v>
      </c>
      <c r="E31" s="38">
        <f t="shared" si="0"/>
        <v>441</v>
      </c>
      <c r="F31" s="35"/>
      <c r="G31" s="35"/>
      <c r="H31" s="35"/>
      <c r="I31" s="35"/>
    </row>
    <row r="32" spans="1:9" s="11" customFormat="1" ht="33" customHeight="1" x14ac:dyDescent="0.25">
      <c r="A32" s="13" t="s">
        <v>87</v>
      </c>
      <c r="B32" s="13" t="s">
        <v>88</v>
      </c>
      <c r="C32" s="27">
        <v>441</v>
      </c>
      <c r="D32" s="38"/>
      <c r="E32" s="38">
        <f t="shared" si="0"/>
        <v>441</v>
      </c>
      <c r="F32" s="35"/>
      <c r="G32" s="35"/>
      <c r="H32" s="35"/>
      <c r="I32" s="35"/>
    </row>
    <row r="33" spans="1:9" s="11" customFormat="1" ht="49.5" customHeight="1" x14ac:dyDescent="0.25">
      <c r="A33" s="13" t="s">
        <v>45</v>
      </c>
      <c r="B33" s="13" t="s">
        <v>46</v>
      </c>
      <c r="C33" s="27">
        <v>0</v>
      </c>
      <c r="D33" s="38"/>
      <c r="E33" s="38">
        <f t="shared" si="0"/>
        <v>0</v>
      </c>
      <c r="F33" s="35"/>
      <c r="G33" s="35"/>
      <c r="H33" s="35"/>
      <c r="I33" s="35"/>
    </row>
    <row r="34" spans="1:9" s="11" customFormat="1" ht="47.25" x14ac:dyDescent="0.25">
      <c r="A34" s="13" t="s">
        <v>47</v>
      </c>
      <c r="B34" s="13" t="s">
        <v>48</v>
      </c>
      <c r="C34" s="27">
        <f>C35+C36</f>
        <v>1580.2</v>
      </c>
      <c r="D34" s="27">
        <f>D35+D36</f>
        <v>0</v>
      </c>
      <c r="E34" s="38">
        <f t="shared" si="0"/>
        <v>1580.2</v>
      </c>
      <c r="F34" s="35"/>
      <c r="G34" s="35"/>
      <c r="H34" s="35"/>
      <c r="I34" s="35"/>
    </row>
    <row r="35" spans="1:9" s="11" customFormat="1" ht="97.5" customHeight="1" x14ac:dyDescent="0.25">
      <c r="A35" s="13" t="s">
        <v>49</v>
      </c>
      <c r="B35" s="13" t="s">
        <v>50</v>
      </c>
      <c r="C35" s="27">
        <v>1410.2</v>
      </c>
      <c r="D35" s="38"/>
      <c r="E35" s="38">
        <f t="shared" si="0"/>
        <v>1410.2</v>
      </c>
      <c r="F35" s="35"/>
      <c r="G35" s="35"/>
      <c r="H35" s="35"/>
      <c r="I35" s="35"/>
    </row>
    <row r="36" spans="1:9" s="11" customFormat="1" ht="94.5" x14ac:dyDescent="0.25">
      <c r="A36" s="13" t="s">
        <v>89</v>
      </c>
      <c r="B36" s="13" t="s">
        <v>90</v>
      </c>
      <c r="C36" s="27">
        <v>170</v>
      </c>
      <c r="D36" s="38"/>
      <c r="E36" s="38">
        <f t="shared" si="0"/>
        <v>170</v>
      </c>
      <c r="F36" s="35"/>
      <c r="G36" s="35"/>
      <c r="H36" s="35"/>
      <c r="I36" s="35"/>
    </row>
    <row r="37" spans="1:9" s="11" customFormat="1" ht="31.5" x14ac:dyDescent="0.25">
      <c r="A37" s="13" t="s">
        <v>52</v>
      </c>
      <c r="B37" s="13" t="s">
        <v>51</v>
      </c>
      <c r="C37" s="27">
        <f>C38</f>
        <v>24.4</v>
      </c>
      <c r="D37" s="27">
        <f>D38</f>
        <v>0</v>
      </c>
      <c r="E37" s="38">
        <f t="shared" si="0"/>
        <v>24.4</v>
      </c>
      <c r="F37" s="35"/>
      <c r="G37" s="35"/>
      <c r="H37" s="35"/>
      <c r="I37" s="35"/>
    </row>
    <row r="38" spans="1:9" s="11" customFormat="1" ht="21.75" customHeight="1" x14ac:dyDescent="0.25">
      <c r="A38" s="13" t="s">
        <v>53</v>
      </c>
      <c r="B38" s="13" t="s">
        <v>54</v>
      </c>
      <c r="C38" s="27">
        <v>24.4</v>
      </c>
      <c r="D38" s="38"/>
      <c r="E38" s="38">
        <f t="shared" si="0"/>
        <v>24.4</v>
      </c>
      <c r="F38" s="35"/>
      <c r="G38" s="35"/>
      <c r="H38" s="35"/>
      <c r="I38" s="35"/>
    </row>
    <row r="39" spans="1:9" s="11" customFormat="1" ht="31.5" x14ac:dyDescent="0.25">
      <c r="A39" s="13" t="s">
        <v>55</v>
      </c>
      <c r="B39" s="13" t="s">
        <v>56</v>
      </c>
      <c r="C39" s="27">
        <f>C40+C41</f>
        <v>3899.7402999999999</v>
      </c>
      <c r="D39" s="27">
        <f>D40+D41</f>
        <v>20.88</v>
      </c>
      <c r="E39" s="38">
        <f t="shared" si="0"/>
        <v>3920.6203</v>
      </c>
      <c r="F39" s="35"/>
      <c r="G39" s="35"/>
      <c r="H39" s="35"/>
      <c r="I39" s="35"/>
    </row>
    <row r="40" spans="1:9" s="11" customFormat="1" x14ac:dyDescent="0.25">
      <c r="A40" s="13" t="s">
        <v>57</v>
      </c>
      <c r="B40" s="13" t="s">
        <v>58</v>
      </c>
      <c r="C40" s="27">
        <v>3086.7402999999999</v>
      </c>
      <c r="D40" s="38">
        <v>20.88</v>
      </c>
      <c r="E40" s="38">
        <f t="shared" si="0"/>
        <v>3107.6203</v>
      </c>
      <c r="F40" s="35"/>
      <c r="G40" s="35"/>
      <c r="H40" s="35"/>
      <c r="I40" s="35"/>
    </row>
    <row r="41" spans="1:9" s="11" customFormat="1" x14ac:dyDescent="0.25">
      <c r="A41" s="13" t="s">
        <v>59</v>
      </c>
      <c r="B41" s="13" t="s">
        <v>60</v>
      </c>
      <c r="C41" s="27">
        <v>813</v>
      </c>
      <c r="D41" s="38"/>
      <c r="E41" s="38">
        <f t="shared" si="0"/>
        <v>813</v>
      </c>
      <c r="F41" s="35"/>
      <c r="G41" s="35"/>
      <c r="H41" s="35"/>
      <c r="I41" s="35"/>
    </row>
    <row r="42" spans="1:9" s="11" customFormat="1" ht="31.5" x14ac:dyDescent="0.25">
      <c r="A42" s="13" t="s">
        <v>61</v>
      </c>
      <c r="B42" s="13" t="s">
        <v>62</v>
      </c>
      <c r="C42" s="27">
        <f>C43</f>
        <v>0</v>
      </c>
      <c r="D42" s="27">
        <f>D43</f>
        <v>0</v>
      </c>
      <c r="E42" s="38">
        <f t="shared" si="0"/>
        <v>0</v>
      </c>
      <c r="F42" s="35"/>
      <c r="G42" s="35"/>
      <c r="H42" s="35"/>
      <c r="I42" s="35"/>
    </row>
    <row r="43" spans="1:9" s="11" customFormat="1" ht="94.5" x14ac:dyDescent="0.25">
      <c r="A43" s="13" t="s">
        <v>64</v>
      </c>
      <c r="B43" s="13" t="s">
        <v>63</v>
      </c>
      <c r="C43" s="27">
        <v>0</v>
      </c>
      <c r="D43" s="38"/>
      <c r="E43" s="38">
        <f t="shared" si="0"/>
        <v>0</v>
      </c>
      <c r="F43" s="35"/>
      <c r="G43" s="35"/>
      <c r="H43" s="35"/>
      <c r="I43" s="35"/>
    </row>
    <row r="44" spans="1:9" s="11" customFormat="1" x14ac:dyDescent="0.25">
      <c r="A44" s="13" t="s">
        <v>66</v>
      </c>
      <c r="B44" s="13" t="s">
        <v>65</v>
      </c>
      <c r="C44" s="27">
        <f>C45</f>
        <v>83.3</v>
      </c>
      <c r="D44" s="27">
        <f>D45</f>
        <v>0</v>
      </c>
      <c r="E44" s="38">
        <f t="shared" si="0"/>
        <v>83.3</v>
      </c>
      <c r="F44" s="35"/>
      <c r="G44" s="35"/>
      <c r="H44" s="35"/>
      <c r="I44" s="35"/>
    </row>
    <row r="45" spans="1:9" s="11" customFormat="1" ht="47.25" x14ac:dyDescent="0.25">
      <c r="A45" s="13" t="s">
        <v>68</v>
      </c>
      <c r="B45" s="13" t="s">
        <v>67</v>
      </c>
      <c r="C45" s="27">
        <v>83.3</v>
      </c>
      <c r="D45" s="38"/>
      <c r="E45" s="38">
        <f t="shared" si="0"/>
        <v>83.3</v>
      </c>
      <c r="F45" s="35"/>
      <c r="G45" s="35"/>
      <c r="H45" s="35"/>
      <c r="I45" s="35"/>
    </row>
    <row r="46" spans="1:9" s="11" customFormat="1" x14ac:dyDescent="0.25">
      <c r="A46" s="7" t="s">
        <v>4</v>
      </c>
      <c r="B46" s="7" t="s">
        <v>5</v>
      </c>
      <c r="C46" s="26">
        <f>C47+C55+C77+C96+C104</f>
        <v>102284.194</v>
      </c>
      <c r="D46" s="26">
        <f>D47+D55+D77+D96+D104</f>
        <v>10715.588</v>
      </c>
      <c r="E46" s="39">
        <f t="shared" si="0"/>
        <v>112999.78200000001</v>
      </c>
      <c r="F46" s="35"/>
      <c r="G46" s="35"/>
      <c r="H46" s="35"/>
      <c r="I46" s="35"/>
    </row>
    <row r="47" spans="1:9" s="11" customFormat="1" ht="47.25" x14ac:dyDescent="0.25">
      <c r="A47" s="7" t="s">
        <v>6</v>
      </c>
      <c r="B47" s="7" t="s">
        <v>7</v>
      </c>
      <c r="C47" s="26">
        <f>C49</f>
        <v>32042</v>
      </c>
      <c r="D47" s="26">
        <f>D49</f>
        <v>0</v>
      </c>
      <c r="E47" s="39">
        <f t="shared" si="0"/>
        <v>32042</v>
      </c>
      <c r="F47" s="35"/>
      <c r="G47" s="35"/>
      <c r="H47" s="35"/>
      <c r="I47" s="35"/>
    </row>
    <row r="48" spans="1:9" s="11" customFormat="1" ht="31.5" x14ac:dyDescent="0.25">
      <c r="A48" s="7" t="s">
        <v>13</v>
      </c>
      <c r="B48" s="7" t="s">
        <v>12</v>
      </c>
      <c r="C48" s="26">
        <f>C50</f>
        <v>32042</v>
      </c>
      <c r="D48" s="26">
        <f>D50</f>
        <v>0</v>
      </c>
      <c r="E48" s="39">
        <f t="shared" si="0"/>
        <v>32042</v>
      </c>
      <c r="F48" s="35"/>
      <c r="G48" s="35"/>
      <c r="H48" s="35"/>
      <c r="I48" s="35"/>
    </row>
    <row r="49" spans="1:9" s="11" customFormat="1" ht="23.25" customHeight="1" x14ac:dyDescent="0.25">
      <c r="A49" s="13" t="s">
        <v>14</v>
      </c>
      <c r="B49" s="13" t="s">
        <v>8</v>
      </c>
      <c r="C49" s="27">
        <f t="shared" ref="C49" si="1">C50</f>
        <v>32042</v>
      </c>
      <c r="D49" s="38"/>
      <c r="E49" s="38">
        <f t="shared" si="0"/>
        <v>32042</v>
      </c>
      <c r="F49" s="35"/>
      <c r="G49" s="35"/>
      <c r="H49" s="35"/>
      <c r="I49" s="35"/>
    </row>
    <row r="50" spans="1:9" s="11" customFormat="1" ht="35.25" customHeight="1" x14ac:dyDescent="0.25">
      <c r="A50" s="13" t="s">
        <v>91</v>
      </c>
      <c r="B50" s="13" t="s">
        <v>92</v>
      </c>
      <c r="C50" s="27">
        <v>32042</v>
      </c>
      <c r="D50" s="38"/>
      <c r="E50" s="38">
        <f t="shared" si="0"/>
        <v>32042</v>
      </c>
      <c r="F50" s="35"/>
      <c r="G50" s="35"/>
      <c r="H50" s="35"/>
      <c r="I50" s="35"/>
    </row>
    <row r="51" spans="1:9" s="11" customFormat="1" ht="35.25" hidden="1" customHeight="1" x14ac:dyDescent="0.25">
      <c r="A51" s="14" t="s">
        <v>74</v>
      </c>
      <c r="B51" s="15" t="s">
        <v>77</v>
      </c>
      <c r="C51" s="27"/>
      <c r="D51" s="38"/>
      <c r="E51" s="38">
        <f t="shared" si="0"/>
        <v>0</v>
      </c>
      <c r="F51" s="35"/>
      <c r="G51" s="35"/>
      <c r="H51" s="35"/>
      <c r="I51" s="35"/>
    </row>
    <row r="52" spans="1:9" s="11" customFormat="1" ht="35.25" hidden="1" customHeight="1" x14ac:dyDescent="0.25">
      <c r="A52" s="14" t="s">
        <v>75</v>
      </c>
      <c r="B52" s="15" t="s">
        <v>76</v>
      </c>
      <c r="C52" s="27"/>
      <c r="D52" s="38"/>
      <c r="E52" s="38">
        <f t="shared" si="0"/>
        <v>0</v>
      </c>
      <c r="F52" s="35"/>
      <c r="G52" s="35"/>
      <c r="H52" s="35"/>
      <c r="I52" s="35"/>
    </row>
    <row r="53" spans="1:9" s="11" customFormat="1" ht="47.25" hidden="1" x14ac:dyDescent="0.25">
      <c r="A53" s="13" t="s">
        <v>19</v>
      </c>
      <c r="B53" s="13" t="s">
        <v>18</v>
      </c>
      <c r="C53" s="27">
        <f t="shared" ref="C53" si="2">C54</f>
        <v>0</v>
      </c>
      <c r="D53" s="38"/>
      <c r="E53" s="38">
        <f t="shared" si="0"/>
        <v>0</v>
      </c>
      <c r="F53" s="35"/>
      <c r="G53" s="35"/>
      <c r="H53" s="35"/>
      <c r="I53" s="35"/>
    </row>
    <row r="54" spans="1:9" s="11" customFormat="1" ht="63" hidden="1" x14ac:dyDescent="0.25">
      <c r="A54" s="13" t="s">
        <v>17</v>
      </c>
      <c r="B54" s="13" t="s">
        <v>16</v>
      </c>
      <c r="C54" s="27"/>
      <c r="D54" s="38"/>
      <c r="E54" s="38">
        <f t="shared" si="0"/>
        <v>0</v>
      </c>
      <c r="F54" s="35"/>
      <c r="G54" s="35"/>
      <c r="H54" s="35"/>
      <c r="I54" s="35"/>
    </row>
    <row r="55" spans="1:9" s="11" customFormat="1" ht="31.5" customHeight="1" x14ac:dyDescent="0.25">
      <c r="A55" s="7" t="s">
        <v>15</v>
      </c>
      <c r="B55" s="7" t="s">
        <v>10</v>
      </c>
      <c r="C55" s="26">
        <f>C63+C65+C67+C69+C71+C73</f>
        <v>49399.764000000003</v>
      </c>
      <c r="D55" s="26">
        <f>D63+D65+D67+D69+D71+D73</f>
        <v>9715.1880000000001</v>
      </c>
      <c r="E55" s="38">
        <f t="shared" si="0"/>
        <v>59114.952000000005</v>
      </c>
      <c r="F55" s="35"/>
      <c r="G55" s="35"/>
      <c r="H55" s="35"/>
      <c r="I55" s="35"/>
    </row>
    <row r="56" spans="1:9" s="11" customFormat="1" ht="49.9" hidden="1" customHeight="1" x14ac:dyDescent="0.25">
      <c r="A56" s="13" t="s">
        <v>81</v>
      </c>
      <c r="B56" s="13" t="s">
        <v>69</v>
      </c>
      <c r="C56" s="27">
        <f>C57+C58</f>
        <v>0</v>
      </c>
      <c r="D56" s="38"/>
      <c r="E56" s="38">
        <f t="shared" si="0"/>
        <v>0</v>
      </c>
      <c r="F56" s="35"/>
      <c r="G56" s="35"/>
      <c r="H56" s="35"/>
      <c r="I56" s="35"/>
    </row>
    <row r="57" spans="1:9" s="11" customFormat="1" ht="66" hidden="1" customHeight="1" x14ac:dyDescent="0.25">
      <c r="A57" s="13" t="s">
        <v>71</v>
      </c>
      <c r="B57" s="13" t="s">
        <v>70</v>
      </c>
      <c r="C57" s="27"/>
      <c r="D57" s="38"/>
      <c r="E57" s="38">
        <f t="shared" si="0"/>
        <v>0</v>
      </c>
      <c r="F57" s="35"/>
      <c r="G57" s="35"/>
      <c r="H57" s="35"/>
      <c r="I57" s="35"/>
    </row>
    <row r="58" spans="1:9" s="11" customFormat="1" ht="66" hidden="1" customHeight="1" x14ac:dyDescent="0.25">
      <c r="A58" s="13" t="s">
        <v>73</v>
      </c>
      <c r="B58" s="13" t="s">
        <v>70</v>
      </c>
      <c r="C58" s="27"/>
      <c r="D58" s="38"/>
      <c r="E58" s="38">
        <f t="shared" si="0"/>
        <v>0</v>
      </c>
      <c r="F58" s="35"/>
      <c r="G58" s="35"/>
      <c r="H58" s="35"/>
      <c r="I58" s="35"/>
    </row>
    <row r="59" spans="1:9" s="11" customFormat="1" ht="47.25" hidden="1" x14ac:dyDescent="0.25">
      <c r="A59" s="13" t="s">
        <v>80</v>
      </c>
      <c r="B59" s="13" t="s">
        <v>78</v>
      </c>
      <c r="C59" s="27">
        <f>C60</f>
        <v>0</v>
      </c>
      <c r="D59" s="38"/>
      <c r="E59" s="38">
        <f t="shared" si="0"/>
        <v>0</v>
      </c>
      <c r="F59" s="35"/>
      <c r="G59" s="35"/>
      <c r="H59" s="35"/>
      <c r="I59" s="35"/>
    </row>
    <row r="60" spans="1:9" s="11" customFormat="1" ht="47.25" hidden="1" x14ac:dyDescent="0.25">
      <c r="A60" s="13" t="s">
        <v>82</v>
      </c>
      <c r="B60" s="13" t="s">
        <v>79</v>
      </c>
      <c r="C60" s="27"/>
      <c r="D60" s="38"/>
      <c r="E60" s="38">
        <f t="shared" si="0"/>
        <v>0</v>
      </c>
      <c r="F60" s="35"/>
      <c r="G60" s="35"/>
      <c r="H60" s="35"/>
      <c r="I60" s="35"/>
    </row>
    <row r="61" spans="1:9" s="11" customFormat="1" ht="31.5" hidden="1" x14ac:dyDescent="0.25">
      <c r="A61" s="13" t="s">
        <v>20</v>
      </c>
      <c r="B61" s="13" t="s">
        <v>21</v>
      </c>
      <c r="C61" s="27">
        <f t="shared" ref="C61" si="3">C62</f>
        <v>0</v>
      </c>
      <c r="D61" s="38"/>
      <c r="E61" s="38">
        <f t="shared" si="0"/>
        <v>0</v>
      </c>
      <c r="F61" s="35"/>
      <c r="G61" s="35"/>
      <c r="H61" s="35"/>
      <c r="I61" s="35"/>
    </row>
    <row r="62" spans="1:9" s="11" customFormat="1" ht="47.25" hidden="1" x14ac:dyDescent="0.25">
      <c r="A62" s="13" t="s">
        <v>23</v>
      </c>
      <c r="B62" s="13" t="s">
        <v>22</v>
      </c>
      <c r="C62" s="27"/>
      <c r="D62" s="38"/>
      <c r="E62" s="38">
        <f t="shared" si="0"/>
        <v>0</v>
      </c>
      <c r="F62" s="35"/>
      <c r="G62" s="35"/>
      <c r="H62" s="35"/>
      <c r="I62" s="35"/>
    </row>
    <row r="63" spans="1:9" s="11" customFormat="1" ht="53.25" customHeight="1" x14ac:dyDescent="0.25">
      <c r="A63" s="13" t="s">
        <v>115</v>
      </c>
      <c r="B63" s="16" t="s">
        <v>93</v>
      </c>
      <c r="C63" s="27">
        <f t="shared" ref="C63:D67" si="4">C64</f>
        <v>19490.842000000001</v>
      </c>
      <c r="D63" s="27">
        <f t="shared" si="4"/>
        <v>5.8000000000000003E-2</v>
      </c>
      <c r="E63" s="38">
        <f t="shared" si="0"/>
        <v>19490.900000000001</v>
      </c>
      <c r="F63" s="35"/>
      <c r="G63" s="35"/>
      <c r="H63" s="35"/>
      <c r="I63" s="35"/>
    </row>
    <row r="64" spans="1:9" s="11" customFormat="1" ht="99.75" customHeight="1" x14ac:dyDescent="0.25">
      <c r="A64" s="13" t="s">
        <v>116</v>
      </c>
      <c r="B64" s="16" t="s">
        <v>94</v>
      </c>
      <c r="C64" s="27">
        <v>19490.842000000001</v>
      </c>
      <c r="D64" s="38">
        <v>5.8000000000000003E-2</v>
      </c>
      <c r="E64" s="38">
        <f t="shared" si="0"/>
        <v>19490.900000000001</v>
      </c>
      <c r="F64" s="35"/>
      <c r="G64" s="35"/>
      <c r="H64" s="35"/>
      <c r="I64" s="35"/>
    </row>
    <row r="65" spans="1:9" s="11" customFormat="1" ht="105" hidden="1" x14ac:dyDescent="0.25">
      <c r="A65" s="13" t="s">
        <v>146</v>
      </c>
      <c r="B65" s="17" t="s">
        <v>148</v>
      </c>
      <c r="C65" s="27">
        <f t="shared" si="4"/>
        <v>0</v>
      </c>
      <c r="D65" s="38"/>
      <c r="E65" s="38">
        <f t="shared" si="0"/>
        <v>0</v>
      </c>
      <c r="F65" s="35"/>
      <c r="G65" s="35"/>
      <c r="H65" s="35"/>
      <c r="I65" s="35"/>
    </row>
    <row r="66" spans="1:9" s="11" customFormat="1" ht="105" hidden="1" x14ac:dyDescent="0.25">
      <c r="A66" s="13" t="s">
        <v>147</v>
      </c>
      <c r="B66" s="17" t="s">
        <v>149</v>
      </c>
      <c r="C66" s="27">
        <v>0</v>
      </c>
      <c r="D66" s="38"/>
      <c r="E66" s="38">
        <f t="shared" si="0"/>
        <v>0</v>
      </c>
      <c r="F66" s="35"/>
      <c r="G66" s="35"/>
      <c r="H66" s="35"/>
      <c r="I66" s="35"/>
    </row>
    <row r="67" spans="1:9" s="11" customFormat="1" ht="90" hidden="1" x14ac:dyDescent="0.25">
      <c r="A67" s="13" t="s">
        <v>151</v>
      </c>
      <c r="B67" s="18" t="s">
        <v>150</v>
      </c>
      <c r="C67" s="27">
        <f t="shared" si="4"/>
        <v>0</v>
      </c>
      <c r="D67" s="38"/>
      <c r="E67" s="38">
        <f t="shared" si="0"/>
        <v>0</v>
      </c>
      <c r="F67" s="35"/>
      <c r="G67" s="35"/>
      <c r="H67" s="35"/>
      <c r="I67" s="35"/>
    </row>
    <row r="68" spans="1:9" s="11" customFormat="1" ht="90" hidden="1" x14ac:dyDescent="0.25">
      <c r="A68" s="13" t="s">
        <v>152</v>
      </c>
      <c r="B68" s="18" t="s">
        <v>153</v>
      </c>
      <c r="C68" s="27">
        <v>0</v>
      </c>
      <c r="D68" s="38"/>
      <c r="E68" s="38">
        <f t="shared" si="0"/>
        <v>0</v>
      </c>
      <c r="F68" s="35"/>
      <c r="G68" s="35"/>
      <c r="H68" s="35"/>
      <c r="I68" s="35"/>
    </row>
    <row r="69" spans="1:9" s="11" customFormat="1" ht="31.5" hidden="1" x14ac:dyDescent="0.25">
      <c r="A69" s="13" t="s">
        <v>117</v>
      </c>
      <c r="B69" s="13" t="s">
        <v>95</v>
      </c>
      <c r="C69" s="27">
        <f>C70</f>
        <v>0</v>
      </c>
      <c r="D69" s="38"/>
      <c r="E69" s="38">
        <f t="shared" si="0"/>
        <v>0</v>
      </c>
      <c r="F69" s="35"/>
      <c r="G69" s="35"/>
      <c r="H69" s="35"/>
      <c r="I69" s="35"/>
    </row>
    <row r="70" spans="1:9" s="11" customFormat="1" ht="31.5" hidden="1" x14ac:dyDescent="0.25">
      <c r="A70" s="13" t="s">
        <v>118</v>
      </c>
      <c r="B70" s="13" t="s">
        <v>96</v>
      </c>
      <c r="C70" s="27">
        <v>0</v>
      </c>
      <c r="D70" s="38"/>
      <c r="E70" s="38">
        <f t="shared" si="0"/>
        <v>0</v>
      </c>
      <c r="F70" s="35"/>
      <c r="G70" s="35"/>
      <c r="H70" s="35"/>
      <c r="I70" s="35"/>
    </row>
    <row r="71" spans="1:9" s="11" customFormat="1" ht="25.5" customHeight="1" x14ac:dyDescent="0.25">
      <c r="A71" s="13" t="s">
        <v>154</v>
      </c>
      <c r="B71" s="13" t="s">
        <v>144</v>
      </c>
      <c r="C71" s="27">
        <f t="shared" ref="C71:D71" si="5">C72</f>
        <v>41.9</v>
      </c>
      <c r="D71" s="27">
        <f t="shared" si="5"/>
        <v>0</v>
      </c>
      <c r="E71" s="38">
        <f t="shared" si="0"/>
        <v>41.9</v>
      </c>
      <c r="F71" s="35"/>
      <c r="G71" s="35"/>
      <c r="H71" s="35"/>
      <c r="I71" s="35"/>
    </row>
    <row r="72" spans="1:9" s="11" customFormat="1" ht="31.5" x14ac:dyDescent="0.25">
      <c r="A72" s="13" t="s">
        <v>143</v>
      </c>
      <c r="B72" s="13" t="s">
        <v>145</v>
      </c>
      <c r="C72" s="27">
        <v>41.9</v>
      </c>
      <c r="D72" s="38"/>
      <c r="E72" s="38">
        <f t="shared" si="0"/>
        <v>41.9</v>
      </c>
      <c r="F72" s="35"/>
      <c r="G72" s="35"/>
      <c r="H72" s="35"/>
      <c r="I72" s="35"/>
    </row>
    <row r="73" spans="1:9" s="11" customFormat="1" x14ac:dyDescent="0.25">
      <c r="A73" s="13" t="s">
        <v>119</v>
      </c>
      <c r="B73" s="13" t="s">
        <v>97</v>
      </c>
      <c r="C73" s="27">
        <f>C74+C75+C76</f>
        <v>29867.022000000001</v>
      </c>
      <c r="D73" s="27">
        <f>D74+D75+D76</f>
        <v>9715.1299999999992</v>
      </c>
      <c r="E73" s="38">
        <f t="shared" si="0"/>
        <v>39582.152000000002</v>
      </c>
      <c r="F73" s="35"/>
      <c r="G73" s="35"/>
      <c r="H73" s="35"/>
      <c r="I73" s="35"/>
    </row>
    <row r="74" spans="1:9" s="11" customFormat="1" x14ac:dyDescent="0.25">
      <c r="A74" s="13" t="s">
        <v>120</v>
      </c>
      <c r="B74" s="13" t="s">
        <v>98</v>
      </c>
      <c r="C74" s="27">
        <v>142.47</v>
      </c>
      <c r="D74" s="38">
        <v>2925.6</v>
      </c>
      <c r="E74" s="38">
        <f t="shared" si="0"/>
        <v>3068.0699999999997</v>
      </c>
      <c r="F74" s="35" t="s">
        <v>179</v>
      </c>
      <c r="G74" s="35"/>
      <c r="H74" s="35"/>
      <c r="I74" s="35"/>
    </row>
    <row r="75" spans="1:9" s="11" customFormat="1" x14ac:dyDescent="0.25">
      <c r="A75" s="13" t="s">
        <v>121</v>
      </c>
      <c r="B75" s="13" t="s">
        <v>98</v>
      </c>
      <c r="C75" s="27">
        <v>23931.599999999999</v>
      </c>
      <c r="D75" s="38"/>
      <c r="E75" s="38">
        <f t="shared" si="0"/>
        <v>23931.599999999999</v>
      </c>
      <c r="F75" s="35"/>
      <c r="G75" s="35"/>
      <c r="H75" s="35"/>
      <c r="I75" s="35"/>
    </row>
    <row r="76" spans="1:9" s="11" customFormat="1" x14ac:dyDescent="0.25">
      <c r="A76" s="13" t="s">
        <v>122</v>
      </c>
      <c r="B76" s="13" t="s">
        <v>98</v>
      </c>
      <c r="C76" s="27">
        <v>5792.9520000000002</v>
      </c>
      <c r="D76" s="38">
        <v>6789.53</v>
      </c>
      <c r="E76" s="38">
        <f t="shared" si="0"/>
        <v>12582.482</v>
      </c>
      <c r="F76" s="37" t="s">
        <v>177</v>
      </c>
      <c r="G76" s="37"/>
      <c r="H76" s="37"/>
      <c r="I76" s="37"/>
    </row>
    <row r="77" spans="1:9" s="11" customFormat="1" ht="31.5" x14ac:dyDescent="0.25">
      <c r="A77" s="7" t="s">
        <v>124</v>
      </c>
      <c r="B77" s="7" t="s">
        <v>99</v>
      </c>
      <c r="C77" s="26">
        <f>C78+C83+C85+C87+C89+C91</f>
        <v>19565.730000000003</v>
      </c>
      <c r="D77" s="26">
        <f>D78+D83+D85+D87+D89+D91</f>
        <v>0.4</v>
      </c>
      <c r="E77" s="39">
        <f t="shared" si="0"/>
        <v>19566.130000000005</v>
      </c>
      <c r="F77" s="35"/>
      <c r="G77" s="35"/>
      <c r="H77" s="35"/>
      <c r="I77" s="35"/>
    </row>
    <row r="78" spans="1:9" s="11" customFormat="1" ht="47.25" x14ac:dyDescent="0.25">
      <c r="A78" s="7" t="s">
        <v>123</v>
      </c>
      <c r="B78" s="7" t="s">
        <v>100</v>
      </c>
      <c r="C78" s="26">
        <f>C79+C80+C81+C82</f>
        <v>4361.5</v>
      </c>
      <c r="D78" s="26">
        <f>D79+D80+D81+D82</f>
        <v>0.4</v>
      </c>
      <c r="E78" s="39">
        <f t="shared" si="0"/>
        <v>4361.8999999999996</v>
      </c>
      <c r="F78" s="35"/>
      <c r="G78" s="35"/>
      <c r="H78" s="35"/>
      <c r="I78" s="35"/>
    </row>
    <row r="79" spans="1:9" s="11" customFormat="1" ht="47.25" x14ac:dyDescent="0.25">
      <c r="A79" s="13" t="s">
        <v>125</v>
      </c>
      <c r="B79" s="13" t="s">
        <v>101</v>
      </c>
      <c r="C79" s="27">
        <v>531.6</v>
      </c>
      <c r="D79" s="38">
        <v>0.4</v>
      </c>
      <c r="E79" s="38">
        <f t="shared" si="0"/>
        <v>532</v>
      </c>
      <c r="F79" s="35"/>
      <c r="G79" s="35"/>
      <c r="H79" s="35"/>
      <c r="I79" s="35"/>
    </row>
    <row r="80" spans="1:9" s="11" customFormat="1" ht="47.25" x14ac:dyDescent="0.25">
      <c r="A80" s="13" t="s">
        <v>126</v>
      </c>
      <c r="B80" s="13" t="s">
        <v>101</v>
      </c>
      <c r="C80" s="27">
        <v>345</v>
      </c>
      <c r="D80" s="38"/>
      <c r="E80" s="38">
        <f t="shared" si="0"/>
        <v>345</v>
      </c>
      <c r="F80" s="35"/>
      <c r="G80" s="35"/>
      <c r="H80" s="35"/>
      <c r="I80" s="35"/>
    </row>
    <row r="81" spans="1:9" s="11" customFormat="1" ht="47.25" x14ac:dyDescent="0.25">
      <c r="A81" s="13" t="s">
        <v>127</v>
      </c>
      <c r="B81" s="13" t="s">
        <v>101</v>
      </c>
      <c r="C81" s="27">
        <v>2369</v>
      </c>
      <c r="D81" s="38"/>
      <c r="E81" s="38">
        <f t="shared" si="0"/>
        <v>2369</v>
      </c>
      <c r="F81" s="35"/>
      <c r="G81" s="35"/>
      <c r="H81" s="35"/>
      <c r="I81" s="35"/>
    </row>
    <row r="82" spans="1:9" s="11" customFormat="1" ht="47.25" x14ac:dyDescent="0.25">
      <c r="A82" s="13" t="s">
        <v>128</v>
      </c>
      <c r="B82" s="13" t="s">
        <v>101</v>
      </c>
      <c r="C82" s="27">
        <v>1115.9000000000001</v>
      </c>
      <c r="D82" s="38"/>
      <c r="E82" s="38">
        <f t="shared" si="0"/>
        <v>1115.9000000000001</v>
      </c>
      <c r="F82" s="35"/>
      <c r="G82" s="35"/>
      <c r="H82" s="35"/>
      <c r="I82" s="35"/>
    </row>
    <row r="83" spans="1:9" s="11" customFormat="1" ht="46.5" customHeight="1" x14ac:dyDescent="0.25">
      <c r="A83" s="7" t="s">
        <v>129</v>
      </c>
      <c r="B83" s="7" t="s">
        <v>102</v>
      </c>
      <c r="C83" s="26">
        <f>C84</f>
        <v>4346</v>
      </c>
      <c r="D83" s="26">
        <f>D84</f>
        <v>0</v>
      </c>
      <c r="E83" s="39">
        <f t="shared" ref="E83:E105" si="6">D83+C83</f>
        <v>4346</v>
      </c>
      <c r="F83" s="35"/>
      <c r="G83" s="35"/>
      <c r="H83" s="35"/>
      <c r="I83" s="35"/>
    </row>
    <row r="84" spans="1:9" s="11" customFormat="1" ht="63" x14ac:dyDescent="0.25">
      <c r="A84" s="13" t="s">
        <v>130</v>
      </c>
      <c r="B84" s="13" t="s">
        <v>103</v>
      </c>
      <c r="C84" s="27">
        <v>4346</v>
      </c>
      <c r="D84" s="38"/>
      <c r="E84" s="38">
        <f t="shared" si="6"/>
        <v>4346</v>
      </c>
      <c r="F84" s="35"/>
      <c r="G84" s="35"/>
      <c r="H84" s="35"/>
      <c r="I84" s="35"/>
    </row>
    <row r="85" spans="1:9" s="11" customFormat="1" ht="101.25" customHeight="1" x14ac:dyDescent="0.25">
      <c r="A85" s="7" t="s">
        <v>131</v>
      </c>
      <c r="B85" s="7" t="s">
        <v>104</v>
      </c>
      <c r="C85" s="26">
        <f>C86</f>
        <v>379.5</v>
      </c>
      <c r="D85" s="26">
        <f>D86</f>
        <v>0</v>
      </c>
      <c r="E85" s="39">
        <f t="shared" si="6"/>
        <v>379.5</v>
      </c>
      <c r="F85" s="35"/>
      <c r="G85" s="35"/>
      <c r="H85" s="35"/>
      <c r="I85" s="35"/>
    </row>
    <row r="86" spans="1:9" s="11" customFormat="1" ht="87.75" customHeight="1" x14ac:dyDescent="0.25">
      <c r="A86" s="13" t="s">
        <v>132</v>
      </c>
      <c r="B86" s="13" t="s">
        <v>160</v>
      </c>
      <c r="C86" s="27">
        <v>379.5</v>
      </c>
      <c r="D86" s="38"/>
      <c r="E86" s="38">
        <f t="shared" si="6"/>
        <v>379.5</v>
      </c>
      <c r="F86" s="35"/>
      <c r="G86" s="35"/>
      <c r="H86" s="35"/>
      <c r="I86" s="35"/>
    </row>
    <row r="87" spans="1:9" s="11" customFormat="1" ht="84" customHeight="1" x14ac:dyDescent="0.25">
      <c r="A87" s="7" t="s">
        <v>133</v>
      </c>
      <c r="B87" s="7" t="s">
        <v>105</v>
      </c>
      <c r="C87" s="26">
        <f t="shared" ref="C87:D87" si="7">C88</f>
        <v>1353.7</v>
      </c>
      <c r="D87" s="26">
        <f t="shared" si="7"/>
        <v>0</v>
      </c>
      <c r="E87" s="38">
        <f t="shared" si="6"/>
        <v>1353.7</v>
      </c>
      <c r="F87" s="35"/>
      <c r="G87" s="35"/>
      <c r="H87" s="35"/>
      <c r="I87" s="35"/>
    </row>
    <row r="88" spans="1:9" s="11" customFormat="1" ht="68.25" customHeight="1" x14ac:dyDescent="0.25">
      <c r="A88" s="13" t="s">
        <v>134</v>
      </c>
      <c r="B88" s="13" t="s">
        <v>106</v>
      </c>
      <c r="C88" s="27">
        <v>1353.7</v>
      </c>
      <c r="D88" s="38"/>
      <c r="E88" s="38">
        <f t="shared" si="6"/>
        <v>1353.7</v>
      </c>
      <c r="F88" s="35"/>
      <c r="G88" s="35"/>
      <c r="H88" s="35"/>
      <c r="I88" s="35"/>
    </row>
    <row r="89" spans="1:9" s="11" customFormat="1" ht="70.5" customHeight="1" x14ac:dyDescent="0.25">
      <c r="A89" s="7" t="s">
        <v>135</v>
      </c>
      <c r="B89" s="7" t="s">
        <v>107</v>
      </c>
      <c r="C89" s="26">
        <f t="shared" ref="C89:D89" si="8">C90</f>
        <v>1.33</v>
      </c>
      <c r="D89" s="26">
        <f t="shared" si="8"/>
        <v>0</v>
      </c>
      <c r="E89" s="38">
        <f t="shared" si="6"/>
        <v>1.33</v>
      </c>
      <c r="F89" s="35"/>
      <c r="G89" s="35"/>
      <c r="H89" s="35"/>
      <c r="I89" s="35"/>
    </row>
    <row r="90" spans="1:9" s="11" customFormat="1" ht="66.75" customHeight="1" x14ac:dyDescent="0.25">
      <c r="A90" s="13" t="s">
        <v>136</v>
      </c>
      <c r="B90" s="13" t="s">
        <v>108</v>
      </c>
      <c r="C90" s="27">
        <v>1.33</v>
      </c>
      <c r="D90" s="38"/>
      <c r="E90" s="38">
        <f t="shared" si="6"/>
        <v>1.33</v>
      </c>
      <c r="F90" s="35"/>
      <c r="G90" s="35"/>
      <c r="H90" s="35"/>
      <c r="I90" s="35"/>
    </row>
    <row r="91" spans="1:9" s="11" customFormat="1" x14ac:dyDescent="0.25">
      <c r="A91" s="7" t="s">
        <v>137</v>
      </c>
      <c r="B91" s="7" t="s">
        <v>110</v>
      </c>
      <c r="C91" s="26">
        <f>C94+C95</f>
        <v>9123.7000000000007</v>
      </c>
      <c r="D91" s="26">
        <f>D94+D95</f>
        <v>0</v>
      </c>
      <c r="E91" s="39">
        <f t="shared" si="6"/>
        <v>9123.7000000000007</v>
      </c>
      <c r="F91" s="35"/>
      <c r="G91" s="35"/>
      <c r="H91" s="35"/>
      <c r="I91" s="35"/>
    </row>
    <row r="92" spans="1:9" s="11" customFormat="1" ht="31.5" hidden="1" x14ac:dyDescent="0.25">
      <c r="A92" s="13" t="s">
        <v>15</v>
      </c>
      <c r="B92" s="13" t="s">
        <v>109</v>
      </c>
      <c r="C92" s="27">
        <f t="shared" ref="C92" si="9">C93</f>
        <v>0</v>
      </c>
      <c r="D92" s="38"/>
      <c r="E92" s="38">
        <f t="shared" si="6"/>
        <v>0</v>
      </c>
      <c r="F92" s="35"/>
      <c r="G92" s="35"/>
      <c r="H92" s="35"/>
      <c r="I92" s="35"/>
    </row>
    <row r="93" spans="1:9" s="11" customFormat="1" hidden="1" x14ac:dyDescent="0.25">
      <c r="A93" s="13" t="s">
        <v>15</v>
      </c>
      <c r="B93" s="13" t="s">
        <v>110</v>
      </c>
      <c r="C93" s="27"/>
      <c r="D93" s="38"/>
      <c r="E93" s="38">
        <f t="shared" si="6"/>
        <v>0</v>
      </c>
      <c r="F93" s="35"/>
      <c r="G93" s="35"/>
      <c r="H93" s="35"/>
      <c r="I93" s="35"/>
    </row>
    <row r="94" spans="1:9" s="11" customFormat="1" x14ac:dyDescent="0.25">
      <c r="A94" s="13" t="s">
        <v>138</v>
      </c>
      <c r="B94" s="13" t="s">
        <v>111</v>
      </c>
      <c r="C94" s="27">
        <v>9123.7000000000007</v>
      </c>
      <c r="D94" s="38"/>
      <c r="E94" s="38">
        <f t="shared" si="6"/>
        <v>9123.7000000000007</v>
      </c>
      <c r="F94" s="35"/>
      <c r="G94" s="35"/>
      <c r="H94" s="35"/>
      <c r="I94" s="35"/>
    </row>
    <row r="95" spans="1:9" s="11" customFormat="1" hidden="1" x14ac:dyDescent="0.25">
      <c r="A95" s="13" t="s">
        <v>139</v>
      </c>
      <c r="B95" s="13" t="s">
        <v>111</v>
      </c>
      <c r="C95" s="27">
        <v>0</v>
      </c>
      <c r="D95" s="38"/>
      <c r="E95" s="38">
        <f t="shared" si="6"/>
        <v>0</v>
      </c>
      <c r="F95" s="35"/>
      <c r="G95" s="35"/>
      <c r="H95" s="35"/>
      <c r="I95" s="35"/>
    </row>
    <row r="96" spans="1:9" s="11" customFormat="1" x14ac:dyDescent="0.25">
      <c r="A96" s="7" t="s">
        <v>142</v>
      </c>
      <c r="B96" s="7" t="s">
        <v>112</v>
      </c>
      <c r="C96" s="26">
        <f>C97+C101</f>
        <v>1246.7</v>
      </c>
      <c r="D96" s="26">
        <f>D97+D101</f>
        <v>950</v>
      </c>
      <c r="E96" s="39">
        <f t="shared" si="6"/>
        <v>2196.6999999999998</v>
      </c>
      <c r="F96" s="35"/>
      <c r="G96" s="35"/>
      <c r="H96" s="35"/>
      <c r="I96" s="35"/>
    </row>
    <row r="97" spans="1:9" s="11" customFormat="1" ht="63" x14ac:dyDescent="0.25">
      <c r="A97" s="7" t="s">
        <v>140</v>
      </c>
      <c r="B97" s="7" t="s">
        <v>113</v>
      </c>
      <c r="C97" s="26">
        <f>C98+C99+C100</f>
        <v>66.2</v>
      </c>
      <c r="D97" s="26">
        <f>D98+D99+D100</f>
        <v>0</v>
      </c>
      <c r="E97" s="39">
        <f t="shared" si="6"/>
        <v>66.2</v>
      </c>
      <c r="F97" s="35"/>
      <c r="G97" s="35"/>
      <c r="H97" s="35"/>
      <c r="I97" s="35"/>
    </row>
    <row r="98" spans="1:9" s="11" customFormat="1" ht="78.75" x14ac:dyDescent="0.25">
      <c r="A98" s="13" t="s">
        <v>141</v>
      </c>
      <c r="B98" s="13" t="s">
        <v>114</v>
      </c>
      <c r="C98" s="27">
        <v>3</v>
      </c>
      <c r="D98" s="38"/>
      <c r="E98" s="38">
        <f t="shared" si="6"/>
        <v>3</v>
      </c>
      <c r="F98" s="35"/>
      <c r="G98" s="35"/>
      <c r="H98" s="35"/>
      <c r="I98" s="35"/>
    </row>
    <row r="99" spans="1:9" s="11" customFormat="1" ht="86.25" customHeight="1" x14ac:dyDescent="0.25">
      <c r="A99" s="13" t="s">
        <v>167</v>
      </c>
      <c r="B99" s="13" t="s">
        <v>114</v>
      </c>
      <c r="C99" s="27">
        <v>2.1</v>
      </c>
      <c r="D99" s="38"/>
      <c r="E99" s="38">
        <f t="shared" si="6"/>
        <v>2.1</v>
      </c>
      <c r="F99" s="35"/>
      <c r="G99" s="35"/>
      <c r="H99" s="35"/>
      <c r="I99" s="35"/>
    </row>
    <row r="100" spans="1:9" s="11" customFormat="1" ht="82.5" customHeight="1" x14ac:dyDescent="0.25">
      <c r="A100" s="13" t="s">
        <v>168</v>
      </c>
      <c r="B100" s="13" t="s">
        <v>114</v>
      </c>
      <c r="C100" s="27">
        <v>61.1</v>
      </c>
      <c r="D100" s="38"/>
      <c r="E100" s="38">
        <f t="shared" si="6"/>
        <v>61.1</v>
      </c>
      <c r="F100" s="35"/>
      <c r="G100" s="35"/>
      <c r="H100" s="35"/>
      <c r="I100" s="35"/>
    </row>
    <row r="101" spans="1:9" s="11" customFormat="1" ht="31.5" x14ac:dyDescent="0.25">
      <c r="A101" s="7" t="s">
        <v>156</v>
      </c>
      <c r="B101" s="7" t="s">
        <v>157</v>
      </c>
      <c r="C101" s="26">
        <f>C102+C103</f>
        <v>1180.5</v>
      </c>
      <c r="D101" s="26">
        <f>D102+D103</f>
        <v>950</v>
      </c>
      <c r="E101" s="39">
        <f t="shared" si="6"/>
        <v>2130.5</v>
      </c>
      <c r="F101" s="35"/>
      <c r="G101" s="35"/>
      <c r="H101" s="35"/>
      <c r="I101" s="35"/>
    </row>
    <row r="102" spans="1:9" s="11" customFormat="1" ht="31.5" x14ac:dyDescent="0.25">
      <c r="A102" s="13" t="s">
        <v>158</v>
      </c>
      <c r="B102" s="13" t="s">
        <v>159</v>
      </c>
      <c r="C102" s="27">
        <v>750</v>
      </c>
      <c r="D102" s="38">
        <v>750</v>
      </c>
      <c r="E102" s="38">
        <f t="shared" si="6"/>
        <v>1500</v>
      </c>
      <c r="F102" s="35" t="s">
        <v>178</v>
      </c>
      <c r="G102" s="35"/>
      <c r="H102" s="35"/>
      <c r="I102" s="35"/>
    </row>
    <row r="103" spans="1:9" s="29" customFormat="1" ht="31.5" x14ac:dyDescent="0.25">
      <c r="A103" s="13" t="s">
        <v>166</v>
      </c>
      <c r="B103" s="13" t="s">
        <v>159</v>
      </c>
      <c r="C103" s="27">
        <v>430.5</v>
      </c>
      <c r="D103" s="38">
        <v>200</v>
      </c>
      <c r="E103" s="38">
        <f t="shared" si="6"/>
        <v>630.5</v>
      </c>
      <c r="F103" s="35" t="s">
        <v>176</v>
      </c>
      <c r="G103" s="35"/>
      <c r="H103" s="35"/>
      <c r="I103" s="35"/>
    </row>
    <row r="104" spans="1:9" s="11" customFormat="1" ht="47.25" x14ac:dyDescent="0.25">
      <c r="A104" s="7" t="s">
        <v>165</v>
      </c>
      <c r="B104" s="7" t="s">
        <v>171</v>
      </c>
      <c r="C104" s="26">
        <v>30</v>
      </c>
      <c r="D104" s="39">
        <v>50</v>
      </c>
      <c r="E104" s="39">
        <f t="shared" si="6"/>
        <v>80</v>
      </c>
      <c r="F104" s="35"/>
      <c r="G104" s="35"/>
      <c r="H104" s="35"/>
      <c r="I104" s="35"/>
    </row>
    <row r="105" spans="1:9" x14ac:dyDescent="0.25">
      <c r="A105" s="8"/>
      <c r="B105" s="7" t="s">
        <v>9</v>
      </c>
      <c r="C105" s="26">
        <f>C18+C46</f>
        <v>150259.8443</v>
      </c>
      <c r="D105" s="26">
        <f>D18+D46</f>
        <v>11770.329</v>
      </c>
      <c r="E105" s="39">
        <f t="shared" si="6"/>
        <v>162030.17329999999</v>
      </c>
    </row>
    <row r="106" spans="1:9" ht="36" customHeight="1" x14ac:dyDescent="0.2">
      <c r="A106" s="40" t="s">
        <v>72</v>
      </c>
      <c r="B106" s="40"/>
      <c r="C106" s="40"/>
    </row>
    <row r="107" spans="1:9" ht="15" customHeight="1" x14ac:dyDescent="0.25">
      <c r="A107" s="41"/>
      <c r="B107" s="41"/>
      <c r="C107" s="41"/>
    </row>
    <row r="109" spans="1:9" ht="12" customHeight="1" x14ac:dyDescent="0.25">
      <c r="B109" s="1"/>
      <c r="C109" s="28"/>
    </row>
  </sheetData>
  <mergeCells count="8">
    <mergeCell ref="A106:C106"/>
    <mergeCell ref="A107:C107"/>
    <mergeCell ref="B5:C5"/>
    <mergeCell ref="B10:C10"/>
    <mergeCell ref="B11:C11"/>
    <mergeCell ref="A14:E14"/>
    <mergeCell ref="A13:E13"/>
    <mergeCell ref="B9:E9"/>
  </mergeCells>
  <pageMargins left="0.82677165354330717" right="0.51181102362204722" top="0.74803149606299213" bottom="0.51181102362204722" header="0.31496062992125984" footer="0.31496062992125984"/>
  <pageSetup paperSize="9" scale="6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2023-02-27T12:22:20Z</cp:lastPrinted>
  <dcterms:created xsi:type="dcterms:W3CDTF">2013-09-17T09:23:46Z</dcterms:created>
  <dcterms:modified xsi:type="dcterms:W3CDTF">2023-06-26T13:42:14Z</dcterms:modified>
</cp:coreProperties>
</file>