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C:\Users\Наталья\Desktop\мои документы\ДУМА\Проекты решений\2022\28.11.2022\Готовые решения\14-79\"/>
    </mc:Choice>
  </mc:AlternateContent>
  <xr:revisionPtr revIDLastSave="0" documentId="13_ncr:1_{AD654F51-8416-4236-A166-BE8D87F7B9D5}" xr6:coauthVersionLast="3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 " sheetId="2" r:id="rId1"/>
  </sheets>
  <definedNames>
    <definedName name="_xlnm.Print_Titles" localSheetId="0">'Лист1 '!$13:$13</definedName>
    <definedName name="_xlnm.Print_Area" localSheetId="0">'Лист1 '!$A$1:$L$52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2" l="1"/>
  <c r="J33" i="2"/>
  <c r="I29" i="2"/>
  <c r="J30" i="2"/>
  <c r="J29" i="2" s="1"/>
  <c r="I43" i="2"/>
  <c r="J48" i="2"/>
  <c r="J47" i="2"/>
  <c r="J46" i="2"/>
  <c r="J45" i="2"/>
  <c r="J44" i="2"/>
  <c r="J37" i="2"/>
  <c r="J32" i="2"/>
  <c r="I15" i="2"/>
  <c r="I21" i="2"/>
  <c r="I24" i="2"/>
  <c r="J28" i="2"/>
  <c r="J27" i="2"/>
  <c r="J26" i="2"/>
  <c r="J25" i="2"/>
  <c r="J23" i="2"/>
  <c r="J22" i="2"/>
  <c r="J20" i="2"/>
  <c r="J19" i="2"/>
  <c r="J18" i="2" s="1"/>
  <c r="J17" i="2"/>
  <c r="J16" i="2"/>
  <c r="J15" i="2" s="1"/>
  <c r="L37" i="2"/>
  <c r="K37" i="2"/>
  <c r="H37" i="2"/>
  <c r="L32" i="2"/>
  <c r="K32" i="2"/>
  <c r="H32" i="2"/>
  <c r="L29" i="2"/>
  <c r="K29" i="2"/>
  <c r="H29" i="2"/>
  <c r="L21" i="2"/>
  <c r="K21" i="2"/>
  <c r="H21" i="2"/>
  <c r="L18" i="2"/>
  <c r="K18" i="2"/>
  <c r="H18" i="2"/>
  <c r="L15" i="2"/>
  <c r="K15" i="2"/>
  <c r="H15" i="2"/>
  <c r="L43" i="2"/>
  <c r="K43" i="2"/>
  <c r="H43" i="2"/>
  <c r="L24" i="2"/>
  <c r="K24" i="2"/>
  <c r="H24" i="2"/>
  <c r="I49" i="2" l="1"/>
  <c r="J24" i="2"/>
  <c r="J43" i="2"/>
  <c r="J21" i="2"/>
  <c r="L49" i="2"/>
  <c r="K49" i="2"/>
  <c r="H49" i="2"/>
  <c r="J49" i="2" l="1"/>
</calcChain>
</file>

<file path=xl/sharedStrings.xml><?xml version="1.0" encoding="utf-8"?>
<sst xmlns="http://schemas.openxmlformats.org/spreadsheetml/2006/main" count="217" uniqueCount="77">
  <si>
    <t>Раз-дел</t>
  </si>
  <si>
    <t>Под-раз-дел</t>
  </si>
  <si>
    <t>Целевая статья</t>
  </si>
  <si>
    <t xml:space="preserve"> Вид рас-хода</t>
  </si>
  <si>
    <t>2022 год</t>
  </si>
  <si>
    <t>2023 год</t>
  </si>
  <si>
    <t>2024 год</t>
  </si>
  <si>
    <t>Перечень и объемы</t>
  </si>
  <si>
    <t>(тыс. рублей)</t>
  </si>
  <si>
    <t>№ п/п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</si>
  <si>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</si>
  <si>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Субвенции на реализацию прав на получение общедоступного и бесплатного дошкольного образования в муниципальных дошкольных образовательных организациях</t>
  </si>
  <si>
    <t>000</t>
  </si>
  <si>
    <t>Субвенции на выполнение отдельных государственных полномочий по созданию в муниципальных районах, муниципальных округах, городских округах комиссий по делам несовершеннолетних и защите их прав и организации их деятельности в сфере профилактики безнадзорности и правонарушений несовершеннолетних, включая административную юрисдикцию</t>
  </si>
  <si>
    <t>Субвенции 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</si>
  <si>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Субвенции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</si>
  <si>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</si>
  <si>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>Субвениции на осуществление отдельных государственных полномочий Кировской области в области обращения с животными в части организации мероприятий при осуществлении деятельности по обращению с животными без владельцев на территории муниципальных районов, муниципальных округов и городских округов Кировской области</t>
  </si>
  <si>
    <t>Субвенции на выполнение отдельных государственных полномочий по осуществлению деятельности по опеке и попечительству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</si>
  <si>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</si>
  <si>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на выполнение государственных полномочий по созданию и деятельности в муниципальных образованиях административных комиссий</t>
  </si>
  <si>
    <t>Субвенции на выполнение отдельных государственных полномочий по возмещению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</si>
  <si>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Субвенции на выполнение отдельных государственных полномочий по выплате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</si>
  <si>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Субвенции  на выполнение государственных полномочий Кировской области по расчету и предоставлению дотаций бюджетам поселений</t>
  </si>
  <si>
    <t>Субвенции на осуществление отдельных государственных полномочий области по поддержке сельскохозяйственного производства, за исключением реализации мероприятий, предусмотренных федеральными целевыми программами</t>
  </si>
  <si>
    <t>00</t>
  </si>
  <si>
    <t>00000 00000</t>
  </si>
  <si>
    <t>Наименование субвенций местным бюджетам из областного бюджета</t>
  </si>
  <si>
    <t>Код глав-ного распо-ря-дителя средств  бюд-жета муни-ципаль-ного района</t>
  </si>
  <si>
    <t>936</t>
  </si>
  <si>
    <t>01</t>
  </si>
  <si>
    <t>13</t>
  </si>
  <si>
    <t>0800016010</t>
  </si>
  <si>
    <t>200</t>
  </si>
  <si>
    <t>906</t>
  </si>
  <si>
    <t>07</t>
  </si>
  <si>
    <t>0100017140</t>
  </si>
  <si>
    <t>100</t>
  </si>
  <si>
    <t>0100016130</t>
  </si>
  <si>
    <t>300</t>
  </si>
  <si>
    <t>0100016080</t>
  </si>
  <si>
    <t>10</t>
  </si>
  <si>
    <t>04</t>
  </si>
  <si>
    <t>0000000000</t>
  </si>
  <si>
    <t>0100016093</t>
  </si>
  <si>
    <t>0100016094</t>
  </si>
  <si>
    <t>01000N0820</t>
  </si>
  <si>
    <t>400</t>
  </si>
  <si>
    <t>05</t>
  </si>
  <si>
    <t>0600016160</t>
  </si>
  <si>
    <t>0200016040</t>
  </si>
  <si>
    <t>0200016060</t>
  </si>
  <si>
    <t>5200051200</t>
  </si>
  <si>
    <t>912</t>
  </si>
  <si>
    <t>0500016050</t>
  </si>
  <si>
    <t>500</t>
  </si>
  <si>
    <t>03</t>
  </si>
  <si>
    <t>0100016140</t>
  </si>
  <si>
    <t>907</t>
  </si>
  <si>
    <t>600</t>
  </si>
  <si>
    <t>0100016120</t>
  </si>
  <si>
    <t>14</t>
  </si>
  <si>
    <t>0500016030</t>
  </si>
  <si>
    <t>06000R4330</t>
  </si>
  <si>
    <t>0600016020</t>
  </si>
  <si>
    <t>800</t>
  </si>
  <si>
    <t>06000N4330</t>
  </si>
  <si>
    <t>субвенций, предоставляемых из бюджета муниципального района</t>
  </si>
  <si>
    <t>Итого субвенций:</t>
  </si>
  <si>
    <t>_________________</t>
  </si>
  <si>
    <t>06000R4360</t>
  </si>
  <si>
    <t>Изменения ( +,-)</t>
  </si>
  <si>
    <t xml:space="preserve">                                                                                    к решению Тужинской районной Думы</t>
  </si>
  <si>
    <t xml:space="preserve">                                                                                    Приложение № 2</t>
  </si>
  <si>
    <t xml:space="preserve">                                                                                    Приложение № 5</t>
  </si>
  <si>
    <t xml:space="preserve">                                                                                    от 13.12.2021     № 4/22</t>
  </si>
  <si>
    <t xml:space="preserve">                                                                                    от 28.11.2022 № 14/79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</si>
</sst>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4">
    <xf numFmtId="0" fontId="0" fillId="0" borderId="0" xfId="0"/>
    <xf numFmtId="0" fontId="1" fillId="0" borderId="1" xfId="0" quotePrefix="1" applyFont="1" applyBorder="1" applyAlignment="1">
      <alignment horizontal="center" vertical="top" wrapText="1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7" fillId="0" borderId="1" xfId="0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49" fontId="12" fillId="0" borderId="1" xfId="0" applyNumberFormat="1" applyFont="1" applyBorder="1" applyAlignment="1">
      <alignment horizontal="center" vertical="top"/>
    </xf>
    <xf numFmtId="0" fontId="12" fillId="0" borderId="1" xfId="0" applyFont="1" applyBorder="1"/>
    <xf numFmtId="0" fontId="7" fillId="0" borderId="0" xfId="0" applyFont="1" applyFill="1"/>
    <xf numFmtId="0" fontId="1" fillId="0" borderId="1" xfId="0" quotePrefix="1" applyFont="1" applyFill="1" applyBorder="1" applyAlignment="1">
      <alignment horizontal="center" vertical="top" wrapText="1"/>
    </xf>
    <xf numFmtId="11" fontId="3" fillId="0" borderId="0" xfId="1" applyNumberFormat="1" applyFont="1" applyAlignment="1"/>
    <xf numFmtId="0" fontId="7" fillId="0" borderId="1" xfId="0" applyFont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right" vertical="top"/>
    </xf>
    <xf numFmtId="164" fontId="12" fillId="0" borderId="1" xfId="0" applyNumberFormat="1" applyFont="1" applyFill="1" applyBorder="1" applyAlignment="1">
      <alignment horizontal="right" vertical="top"/>
    </xf>
    <xf numFmtId="164" fontId="10" fillId="0" borderId="1" xfId="0" applyNumberFormat="1" applyFont="1" applyFill="1" applyBorder="1" applyAlignment="1">
      <alignment horizontal="right" vertical="top"/>
    </xf>
    <xf numFmtId="0" fontId="7" fillId="2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164" fontId="10" fillId="2" borderId="1" xfId="0" applyNumberFormat="1" applyFont="1" applyFill="1" applyBorder="1" applyAlignment="1">
      <alignment horizontal="right" vertical="top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Fill="1" applyAlignment="1">
      <alignment horizontal="center"/>
    </xf>
    <xf numFmtId="0" fontId="5" fillId="0" borderId="0" xfId="0" applyFont="1" applyAlignment="1">
      <alignment horizontal="center" wrapText="1"/>
    </xf>
    <xf numFmtId="0" fontId="7" fillId="0" borderId="3" xfId="0" applyFont="1" applyBorder="1" applyAlignment="1">
      <alignment horizontal="left"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top"/>
    </xf>
    <xf numFmtId="0" fontId="7" fillId="0" borderId="5" xfId="0" applyFont="1" applyBorder="1" applyAlignment="1">
      <alignment horizontal="center" vertical="top"/>
    </xf>
    <xf numFmtId="0" fontId="7" fillId="0" borderId="2" xfId="0" applyFont="1" applyFill="1" applyBorder="1" applyAlignment="1">
      <alignment horizontal="right"/>
    </xf>
    <xf numFmtId="0" fontId="8" fillId="0" borderId="2" xfId="0" applyFont="1" applyFill="1" applyBorder="1" applyAlignment="1">
      <alignment horizontal="right"/>
    </xf>
    <xf numFmtId="0" fontId="11" fillId="0" borderId="4" xfId="0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horizontal="center" vertical="top"/>
    </xf>
    <xf numFmtId="0" fontId="11" fillId="0" borderId="5" xfId="0" applyFont="1" applyBorder="1" applyAlignment="1">
      <alignment vertical="top" wrapText="1"/>
    </xf>
    <xf numFmtId="0" fontId="6" fillId="0" borderId="0" xfId="0" applyFont="1" applyAlignment="1"/>
    <xf numFmtId="0" fontId="4" fillId="0" borderId="0" xfId="0" applyFont="1" applyAlignment="1"/>
    <xf numFmtId="11" fontId="3" fillId="0" borderId="0" xfId="1" applyNumberFormat="1" applyFont="1" applyAlignment="1"/>
    <xf numFmtId="0" fontId="0" fillId="0" borderId="0" xfId="0" applyAlignment="1"/>
    <xf numFmtId="0" fontId="5" fillId="0" borderId="0" xfId="0" applyFont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2"/>
  <sheetViews>
    <sheetView tabSelected="1" view="pageBreakPreview" zoomScale="70" zoomScaleNormal="50" zoomScaleSheetLayoutView="70" workbookViewId="0">
      <selection activeCell="F3" sqref="F3:L3"/>
    </sheetView>
  </sheetViews>
  <sheetFormatPr defaultRowHeight="15.75" x14ac:dyDescent="0.25"/>
  <cols>
    <col min="1" max="1" width="4.140625" style="5" customWidth="1"/>
    <col min="2" max="2" width="74" style="4" customWidth="1"/>
    <col min="3" max="3" width="6.7109375" style="4" customWidth="1"/>
    <col min="4" max="5" width="3.85546875" style="4" customWidth="1"/>
    <col min="6" max="6" width="14" style="4" customWidth="1"/>
    <col min="7" max="7" width="4.42578125" style="4" customWidth="1"/>
    <col min="8" max="10" width="17.5703125" style="12" customWidth="1"/>
    <col min="11" max="11" width="18.28515625" style="12" customWidth="1"/>
    <col min="12" max="12" width="17.85546875" style="12" customWidth="1"/>
  </cols>
  <sheetData>
    <row r="1" spans="1:12" ht="18.75" x14ac:dyDescent="0.3">
      <c r="F1" s="39" t="s">
        <v>73</v>
      </c>
      <c r="G1" s="40"/>
      <c r="H1" s="40"/>
      <c r="I1" s="40"/>
      <c r="J1" s="40"/>
      <c r="K1" s="40"/>
      <c r="L1" s="40"/>
    </row>
    <row r="2" spans="1:12" ht="18.75" x14ac:dyDescent="0.3">
      <c r="F2" s="39" t="s">
        <v>72</v>
      </c>
      <c r="G2" s="40"/>
      <c r="H2" s="40"/>
      <c r="I2" s="40"/>
      <c r="J2" s="40"/>
      <c r="K2" s="40"/>
      <c r="L2" s="40"/>
    </row>
    <row r="3" spans="1:12" ht="18.75" x14ac:dyDescent="0.3">
      <c r="F3" s="39" t="s">
        <v>76</v>
      </c>
      <c r="G3" s="40"/>
      <c r="H3" s="40"/>
      <c r="I3" s="40"/>
      <c r="J3" s="40"/>
      <c r="K3" s="40"/>
      <c r="L3" s="40"/>
    </row>
    <row r="5" spans="1:12" s="2" customFormat="1" ht="18.75" x14ac:dyDescent="0.3">
      <c r="A5" s="3"/>
      <c r="B5" s="14"/>
      <c r="C5" s="3"/>
      <c r="D5" s="3"/>
      <c r="E5" s="3"/>
      <c r="F5" s="41" t="s">
        <v>74</v>
      </c>
      <c r="G5" s="42"/>
      <c r="H5" s="42"/>
      <c r="I5" s="42"/>
      <c r="J5" s="42"/>
      <c r="K5" s="42"/>
      <c r="L5" s="42"/>
    </row>
    <row r="6" spans="1:12" s="2" customFormat="1" ht="18.75" x14ac:dyDescent="0.3">
      <c r="A6" s="3"/>
      <c r="B6" s="14"/>
      <c r="C6" s="3"/>
      <c r="D6" s="3"/>
      <c r="E6" s="3"/>
      <c r="F6" s="41" t="s">
        <v>72</v>
      </c>
      <c r="G6" s="42"/>
      <c r="H6" s="42"/>
      <c r="I6" s="42"/>
      <c r="J6" s="42"/>
      <c r="K6" s="42"/>
      <c r="L6" s="42"/>
    </row>
    <row r="7" spans="1:12" s="2" customFormat="1" ht="18.75" x14ac:dyDescent="0.3">
      <c r="A7" s="3"/>
      <c r="B7" s="14"/>
      <c r="C7" s="3"/>
      <c r="D7" s="3"/>
      <c r="E7" s="3"/>
      <c r="F7" s="41" t="s">
        <v>75</v>
      </c>
      <c r="G7" s="42"/>
      <c r="H7" s="42"/>
      <c r="I7" s="42"/>
      <c r="J7" s="42"/>
      <c r="K7" s="42"/>
      <c r="L7" s="42"/>
    </row>
    <row r="8" spans="1:12" s="2" customFormat="1" ht="18.75" x14ac:dyDescent="0.3">
      <c r="A8" s="3"/>
      <c r="B8" s="14"/>
      <c r="C8" s="3"/>
      <c r="D8" s="3"/>
      <c r="E8" s="14"/>
      <c r="F8" s="41"/>
      <c r="G8" s="42"/>
      <c r="H8" s="42"/>
      <c r="I8" s="42"/>
      <c r="J8" s="42"/>
      <c r="K8" s="42"/>
      <c r="L8" s="42"/>
    </row>
    <row r="10" spans="1:12" ht="18.75" x14ac:dyDescent="0.3">
      <c r="B10" s="43" t="s">
        <v>7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</row>
    <row r="11" spans="1:12" ht="18.75" x14ac:dyDescent="0.3">
      <c r="B11" s="25" t="s">
        <v>67</v>
      </c>
      <c r="C11" s="25"/>
      <c r="D11" s="25"/>
      <c r="E11" s="25"/>
      <c r="F11" s="25"/>
      <c r="G11" s="25"/>
      <c r="H11" s="25"/>
      <c r="I11" s="25"/>
      <c r="J11" s="25"/>
      <c r="K11" s="25"/>
      <c r="L11" s="25"/>
    </row>
    <row r="12" spans="1:12" x14ac:dyDescent="0.25">
      <c r="K12" s="32" t="s">
        <v>8</v>
      </c>
      <c r="L12" s="33"/>
    </row>
    <row r="13" spans="1:12" s="6" customFormat="1" ht="174.75" customHeight="1" x14ac:dyDescent="0.2">
      <c r="A13" s="1" t="s">
        <v>9</v>
      </c>
      <c r="B13" s="1" t="s">
        <v>27</v>
      </c>
      <c r="C13" s="1" t="s">
        <v>28</v>
      </c>
      <c r="D13" s="1" t="s">
        <v>0</v>
      </c>
      <c r="E13" s="1" t="s">
        <v>1</v>
      </c>
      <c r="F13" s="1" t="s">
        <v>2</v>
      </c>
      <c r="G13" s="1" t="s">
        <v>3</v>
      </c>
      <c r="H13" s="13" t="s">
        <v>4</v>
      </c>
      <c r="I13" s="20" t="s">
        <v>71</v>
      </c>
      <c r="J13" s="20" t="s">
        <v>4</v>
      </c>
      <c r="K13" s="13" t="s">
        <v>5</v>
      </c>
      <c r="L13" s="13" t="s">
        <v>6</v>
      </c>
    </row>
    <row r="14" spans="1:12" ht="47.25" x14ac:dyDescent="0.25">
      <c r="A14" s="15">
        <v>1</v>
      </c>
      <c r="B14" s="7" t="s">
        <v>10</v>
      </c>
      <c r="C14" s="9" t="s">
        <v>29</v>
      </c>
      <c r="D14" s="9" t="s">
        <v>30</v>
      </c>
      <c r="E14" s="9" t="s">
        <v>31</v>
      </c>
      <c r="F14" s="9" t="s">
        <v>32</v>
      </c>
      <c r="G14" s="9" t="s">
        <v>33</v>
      </c>
      <c r="H14" s="16">
        <v>58.8</v>
      </c>
      <c r="I14" s="16">
        <v>0</v>
      </c>
      <c r="J14" s="16">
        <v>58.8</v>
      </c>
      <c r="K14" s="16">
        <v>59</v>
      </c>
      <c r="L14" s="16">
        <v>59.1</v>
      </c>
    </row>
    <row r="15" spans="1:12" ht="25.5" customHeight="1" x14ac:dyDescent="0.25">
      <c r="A15" s="29">
        <v>2</v>
      </c>
      <c r="B15" s="26" t="s">
        <v>11</v>
      </c>
      <c r="C15" s="10" t="s">
        <v>34</v>
      </c>
      <c r="D15" s="10" t="s">
        <v>35</v>
      </c>
      <c r="E15" s="10" t="s">
        <v>30</v>
      </c>
      <c r="F15" s="10" t="s">
        <v>36</v>
      </c>
      <c r="G15" s="10" t="s">
        <v>12</v>
      </c>
      <c r="H15" s="17">
        <f>H16+H17</f>
        <v>7966.3</v>
      </c>
      <c r="I15" s="17">
        <f>I16+I17</f>
        <v>17</v>
      </c>
      <c r="J15" s="17">
        <f>J16+J17</f>
        <v>7983.3</v>
      </c>
      <c r="K15" s="17">
        <f t="shared" ref="K15:L15" si="0">K16+K17</f>
        <v>7859.4</v>
      </c>
      <c r="L15" s="17">
        <f t="shared" si="0"/>
        <v>7859.4</v>
      </c>
    </row>
    <row r="16" spans="1:12" x14ac:dyDescent="0.25">
      <c r="A16" s="30"/>
      <c r="B16" s="27"/>
      <c r="C16" s="9" t="s">
        <v>34</v>
      </c>
      <c r="D16" s="9" t="s">
        <v>35</v>
      </c>
      <c r="E16" s="9" t="s">
        <v>30</v>
      </c>
      <c r="F16" s="9" t="s">
        <v>36</v>
      </c>
      <c r="G16" s="9" t="s">
        <v>37</v>
      </c>
      <c r="H16" s="16">
        <v>7797.3</v>
      </c>
      <c r="I16" s="16">
        <v>17</v>
      </c>
      <c r="J16" s="16">
        <f>H16+I16</f>
        <v>7814.3</v>
      </c>
      <c r="K16" s="16">
        <v>7690.4</v>
      </c>
      <c r="L16" s="16">
        <v>7690.4</v>
      </c>
    </row>
    <row r="17" spans="1:12" x14ac:dyDescent="0.25">
      <c r="A17" s="31"/>
      <c r="B17" s="28"/>
      <c r="C17" s="9" t="s">
        <v>34</v>
      </c>
      <c r="D17" s="9" t="s">
        <v>35</v>
      </c>
      <c r="E17" s="9" t="s">
        <v>30</v>
      </c>
      <c r="F17" s="9" t="s">
        <v>36</v>
      </c>
      <c r="G17" s="9" t="s">
        <v>33</v>
      </c>
      <c r="H17" s="16">
        <v>169</v>
      </c>
      <c r="I17" s="16"/>
      <c r="J17" s="16">
        <f>H17+I17</f>
        <v>169</v>
      </c>
      <c r="K17" s="16">
        <v>169</v>
      </c>
      <c r="L17" s="16">
        <v>169</v>
      </c>
    </row>
    <row r="18" spans="1:12" ht="78.75" customHeight="1" x14ac:dyDescent="0.25">
      <c r="A18" s="29">
        <v>3</v>
      </c>
      <c r="B18" s="26" t="s">
        <v>14</v>
      </c>
      <c r="C18" s="10" t="s">
        <v>34</v>
      </c>
      <c r="D18" s="10" t="s">
        <v>35</v>
      </c>
      <c r="E18" s="10" t="s">
        <v>30</v>
      </c>
      <c r="F18" s="10" t="s">
        <v>38</v>
      </c>
      <c r="G18" s="10" t="s">
        <v>12</v>
      </c>
      <c r="H18" s="17">
        <f t="shared" ref="H18:L18" si="1">H19+H20</f>
        <v>275.7</v>
      </c>
      <c r="I18" s="17"/>
      <c r="J18" s="17">
        <f>J19+J20</f>
        <v>275.7</v>
      </c>
      <c r="K18" s="17">
        <f t="shared" si="1"/>
        <v>275.7</v>
      </c>
      <c r="L18" s="17">
        <f t="shared" si="1"/>
        <v>275.7</v>
      </c>
    </row>
    <row r="19" spans="1:12" x14ac:dyDescent="0.25">
      <c r="A19" s="30"/>
      <c r="B19" s="27"/>
      <c r="C19" s="9" t="s">
        <v>34</v>
      </c>
      <c r="D19" s="9" t="s">
        <v>35</v>
      </c>
      <c r="E19" s="9" t="s">
        <v>30</v>
      </c>
      <c r="F19" s="9" t="s">
        <v>38</v>
      </c>
      <c r="G19" s="9" t="s">
        <v>33</v>
      </c>
      <c r="H19" s="16">
        <v>8</v>
      </c>
      <c r="I19" s="16"/>
      <c r="J19" s="16">
        <f t="shared" ref="J19:J30" si="2">H19+I19</f>
        <v>8</v>
      </c>
      <c r="K19" s="16">
        <v>8</v>
      </c>
      <c r="L19" s="16">
        <v>8</v>
      </c>
    </row>
    <row r="20" spans="1:12" x14ac:dyDescent="0.25">
      <c r="A20" s="31"/>
      <c r="B20" s="28"/>
      <c r="C20" s="9" t="s">
        <v>34</v>
      </c>
      <c r="D20" s="9" t="s">
        <v>35</v>
      </c>
      <c r="E20" s="9" t="s">
        <v>30</v>
      </c>
      <c r="F20" s="9" t="s">
        <v>38</v>
      </c>
      <c r="G20" s="9" t="s">
        <v>39</v>
      </c>
      <c r="H20" s="16">
        <v>267.7</v>
      </c>
      <c r="I20" s="16"/>
      <c r="J20" s="16">
        <f t="shared" si="2"/>
        <v>267.7</v>
      </c>
      <c r="K20" s="16">
        <v>267.7</v>
      </c>
      <c r="L20" s="16">
        <v>267.7</v>
      </c>
    </row>
    <row r="21" spans="1:12" ht="78.75" customHeight="1" x14ac:dyDescent="0.25">
      <c r="A21" s="29">
        <v>4</v>
      </c>
      <c r="B21" s="26" t="s">
        <v>15</v>
      </c>
      <c r="C21" s="10" t="s">
        <v>34</v>
      </c>
      <c r="D21" s="10" t="s">
        <v>41</v>
      </c>
      <c r="E21" s="10" t="s">
        <v>42</v>
      </c>
      <c r="F21" s="10" t="s">
        <v>40</v>
      </c>
      <c r="G21" s="10" t="s">
        <v>12</v>
      </c>
      <c r="H21" s="17">
        <f t="shared" ref="H21:J21" si="3">H22+H23</f>
        <v>3764.6</v>
      </c>
      <c r="I21" s="17">
        <f t="shared" si="3"/>
        <v>0</v>
      </c>
      <c r="J21" s="17">
        <f t="shared" si="3"/>
        <v>3764.6</v>
      </c>
      <c r="K21" s="17">
        <f t="shared" ref="K21" si="4">K22+K23</f>
        <v>3195</v>
      </c>
      <c r="L21" s="17">
        <f t="shared" ref="L21" si="5">L22+L23</f>
        <v>3195</v>
      </c>
    </row>
    <row r="22" spans="1:12" x14ac:dyDescent="0.25">
      <c r="A22" s="30"/>
      <c r="B22" s="27"/>
      <c r="C22" s="9" t="s">
        <v>34</v>
      </c>
      <c r="D22" s="9" t="s">
        <v>41</v>
      </c>
      <c r="E22" s="9" t="s">
        <v>42</v>
      </c>
      <c r="F22" s="9" t="s">
        <v>40</v>
      </c>
      <c r="G22" s="9" t="s">
        <v>33</v>
      </c>
      <c r="H22" s="16">
        <v>62</v>
      </c>
      <c r="I22" s="16"/>
      <c r="J22" s="16">
        <f t="shared" si="2"/>
        <v>62</v>
      </c>
      <c r="K22" s="16">
        <v>62</v>
      </c>
      <c r="L22" s="16">
        <v>62</v>
      </c>
    </row>
    <row r="23" spans="1:12" x14ac:dyDescent="0.25">
      <c r="A23" s="31"/>
      <c r="B23" s="28"/>
      <c r="C23" s="9" t="s">
        <v>34</v>
      </c>
      <c r="D23" s="9" t="s">
        <v>41</v>
      </c>
      <c r="E23" s="9" t="s">
        <v>42</v>
      </c>
      <c r="F23" s="9" t="s">
        <v>40</v>
      </c>
      <c r="G23" s="9" t="s">
        <v>39</v>
      </c>
      <c r="H23" s="16">
        <v>3702.6</v>
      </c>
      <c r="I23" s="16">
        <v>0</v>
      </c>
      <c r="J23" s="16">
        <f t="shared" si="2"/>
        <v>3702.6</v>
      </c>
      <c r="K23" s="16">
        <v>3133</v>
      </c>
      <c r="L23" s="16">
        <v>3133</v>
      </c>
    </row>
    <row r="24" spans="1:12" x14ac:dyDescent="0.25">
      <c r="A24" s="29">
        <v>5</v>
      </c>
      <c r="B24" s="35" t="s">
        <v>16</v>
      </c>
      <c r="C24" s="10" t="s">
        <v>29</v>
      </c>
      <c r="D24" s="10" t="s">
        <v>41</v>
      </c>
      <c r="E24" s="10" t="s">
        <v>42</v>
      </c>
      <c r="F24" s="10" t="s">
        <v>43</v>
      </c>
      <c r="G24" s="10" t="s">
        <v>12</v>
      </c>
      <c r="H24" s="17">
        <f>SUM(H25:H27)</f>
        <v>746.6</v>
      </c>
      <c r="I24" s="17">
        <f>SUM(I25:I27)</f>
        <v>-119.5</v>
      </c>
      <c r="J24" s="17">
        <f>SUM(J25:J27)</f>
        <v>627.1</v>
      </c>
      <c r="K24" s="17">
        <f>SUM(K25:K27)</f>
        <v>627.1</v>
      </c>
      <c r="L24" s="17">
        <f>SUM(L25:L27)</f>
        <v>627.1</v>
      </c>
    </row>
    <row r="25" spans="1:12" x14ac:dyDescent="0.25">
      <c r="A25" s="34"/>
      <c r="B25" s="36"/>
      <c r="C25" s="9" t="s">
        <v>29</v>
      </c>
      <c r="D25" s="9" t="s">
        <v>41</v>
      </c>
      <c r="E25" s="9" t="s">
        <v>42</v>
      </c>
      <c r="F25" s="8" t="s">
        <v>44</v>
      </c>
      <c r="G25" s="8" t="s">
        <v>33</v>
      </c>
      <c r="H25" s="18">
        <v>119.5</v>
      </c>
      <c r="I25" s="18">
        <v>-119.5</v>
      </c>
      <c r="J25" s="16">
        <f t="shared" si="2"/>
        <v>0</v>
      </c>
      <c r="K25" s="18">
        <v>0</v>
      </c>
      <c r="L25" s="18">
        <v>0</v>
      </c>
    </row>
    <row r="26" spans="1:12" x14ac:dyDescent="0.25">
      <c r="A26" s="34"/>
      <c r="B26" s="36"/>
      <c r="C26" s="9" t="s">
        <v>29</v>
      </c>
      <c r="D26" s="9" t="s">
        <v>41</v>
      </c>
      <c r="E26" s="9" t="s">
        <v>42</v>
      </c>
      <c r="F26" s="8" t="s">
        <v>45</v>
      </c>
      <c r="G26" s="8" t="s">
        <v>33</v>
      </c>
      <c r="H26" s="18">
        <v>3.1</v>
      </c>
      <c r="I26" s="18">
        <v>0</v>
      </c>
      <c r="J26" s="16">
        <f t="shared" si="2"/>
        <v>3.1</v>
      </c>
      <c r="K26" s="18">
        <v>3.1</v>
      </c>
      <c r="L26" s="18">
        <v>3.1</v>
      </c>
    </row>
    <row r="27" spans="1:12" x14ac:dyDescent="0.25">
      <c r="A27" s="34"/>
      <c r="B27" s="36"/>
      <c r="C27" s="9" t="s">
        <v>29</v>
      </c>
      <c r="D27" s="9" t="s">
        <v>41</v>
      </c>
      <c r="E27" s="9" t="s">
        <v>42</v>
      </c>
      <c r="F27" s="8" t="s">
        <v>46</v>
      </c>
      <c r="G27" s="8" t="s">
        <v>47</v>
      </c>
      <c r="H27" s="18">
        <v>624</v>
      </c>
      <c r="I27" s="18">
        <v>0</v>
      </c>
      <c r="J27" s="16">
        <f t="shared" si="2"/>
        <v>624</v>
      </c>
      <c r="K27" s="18">
        <v>624</v>
      </c>
      <c r="L27" s="18">
        <v>624</v>
      </c>
    </row>
    <row r="28" spans="1:12" ht="81" customHeight="1" x14ac:dyDescent="0.25">
      <c r="A28" s="15">
        <v>6</v>
      </c>
      <c r="B28" s="7" t="s">
        <v>17</v>
      </c>
      <c r="C28" s="9" t="s">
        <v>29</v>
      </c>
      <c r="D28" s="9" t="s">
        <v>42</v>
      </c>
      <c r="E28" s="9" t="s">
        <v>48</v>
      </c>
      <c r="F28" s="9" t="s">
        <v>49</v>
      </c>
      <c r="G28" s="9" t="s">
        <v>33</v>
      </c>
      <c r="H28" s="16">
        <v>88.8</v>
      </c>
      <c r="I28" s="16"/>
      <c r="J28" s="16">
        <f t="shared" si="2"/>
        <v>88.8</v>
      </c>
      <c r="K28" s="16">
        <v>73.8</v>
      </c>
      <c r="L28" s="16">
        <v>73.8</v>
      </c>
    </row>
    <row r="29" spans="1:12" ht="31.5" customHeight="1" x14ac:dyDescent="0.25">
      <c r="A29" s="29">
        <v>7</v>
      </c>
      <c r="B29" s="26" t="s">
        <v>18</v>
      </c>
      <c r="C29" s="10" t="s">
        <v>34</v>
      </c>
      <c r="D29" s="10" t="s">
        <v>30</v>
      </c>
      <c r="E29" s="10" t="s">
        <v>42</v>
      </c>
      <c r="F29" s="10" t="s">
        <v>50</v>
      </c>
      <c r="G29" s="10" t="s">
        <v>12</v>
      </c>
      <c r="H29" s="17">
        <f t="shared" ref="H29:J29" si="6">H30+H31</f>
        <v>472</v>
      </c>
      <c r="I29" s="17">
        <f t="shared" si="6"/>
        <v>0</v>
      </c>
      <c r="J29" s="17">
        <f t="shared" si="6"/>
        <v>472</v>
      </c>
      <c r="K29" s="17">
        <f t="shared" ref="K29" si="7">K30+K31</f>
        <v>472</v>
      </c>
      <c r="L29" s="17">
        <f t="shared" ref="L29" si="8">L30+L31</f>
        <v>472</v>
      </c>
    </row>
    <row r="30" spans="1:12" x14ac:dyDescent="0.25">
      <c r="A30" s="30"/>
      <c r="B30" s="27"/>
      <c r="C30" s="9" t="s">
        <v>34</v>
      </c>
      <c r="D30" s="9" t="s">
        <v>30</v>
      </c>
      <c r="E30" s="9" t="s">
        <v>42</v>
      </c>
      <c r="F30" s="9" t="s">
        <v>50</v>
      </c>
      <c r="G30" s="9" t="s">
        <v>37</v>
      </c>
      <c r="H30" s="16">
        <v>381.8</v>
      </c>
      <c r="I30" s="16">
        <v>0</v>
      </c>
      <c r="J30" s="16">
        <f t="shared" si="2"/>
        <v>381.8</v>
      </c>
      <c r="K30" s="16">
        <v>381.8</v>
      </c>
      <c r="L30" s="16">
        <v>381.8</v>
      </c>
    </row>
    <row r="31" spans="1:12" x14ac:dyDescent="0.25">
      <c r="A31" s="31"/>
      <c r="B31" s="28"/>
      <c r="C31" s="9" t="s">
        <v>34</v>
      </c>
      <c r="D31" s="9" t="s">
        <v>30</v>
      </c>
      <c r="E31" s="9" t="s">
        <v>42</v>
      </c>
      <c r="F31" s="9" t="s">
        <v>50</v>
      </c>
      <c r="G31" s="9" t="s">
        <v>33</v>
      </c>
      <c r="H31" s="16">
        <v>90.2</v>
      </c>
      <c r="I31" s="16"/>
      <c r="J31" s="16">
        <v>90.2</v>
      </c>
      <c r="K31" s="16">
        <v>90.2</v>
      </c>
      <c r="L31" s="16">
        <v>90.2</v>
      </c>
    </row>
    <row r="32" spans="1:12" ht="94.5" customHeight="1" x14ac:dyDescent="0.25">
      <c r="A32" s="29">
        <v>8</v>
      </c>
      <c r="B32" s="26" t="s">
        <v>13</v>
      </c>
      <c r="C32" s="10" t="s">
        <v>29</v>
      </c>
      <c r="D32" s="10" t="s">
        <v>30</v>
      </c>
      <c r="E32" s="10" t="s">
        <v>42</v>
      </c>
      <c r="F32" s="10" t="s">
        <v>51</v>
      </c>
      <c r="G32" s="10" t="s">
        <v>12</v>
      </c>
      <c r="H32" s="17">
        <f t="shared" ref="H32:J32" si="9">H33+H34</f>
        <v>451</v>
      </c>
      <c r="I32" s="17">
        <f t="shared" si="9"/>
        <v>7.6</v>
      </c>
      <c r="J32" s="17">
        <f t="shared" si="9"/>
        <v>458.6</v>
      </c>
      <c r="K32" s="17">
        <f t="shared" ref="K32" si="10">K33+K34</f>
        <v>451</v>
      </c>
      <c r="L32" s="17">
        <f t="shared" ref="L32" si="11">L33+L34</f>
        <v>451</v>
      </c>
    </row>
    <row r="33" spans="1:12" x14ac:dyDescent="0.25">
      <c r="A33" s="30"/>
      <c r="B33" s="27"/>
      <c r="C33" s="9" t="s">
        <v>29</v>
      </c>
      <c r="D33" s="9" t="s">
        <v>30</v>
      </c>
      <c r="E33" s="9" t="s">
        <v>42</v>
      </c>
      <c r="F33" s="9" t="s">
        <v>51</v>
      </c>
      <c r="G33" s="9" t="s">
        <v>37</v>
      </c>
      <c r="H33" s="16">
        <v>381.8</v>
      </c>
      <c r="I33" s="16">
        <v>7.6</v>
      </c>
      <c r="J33" s="16">
        <f t="shared" ref="J33" si="12">H33+I33</f>
        <v>389.40000000000003</v>
      </c>
      <c r="K33" s="16">
        <v>381.8</v>
      </c>
      <c r="L33" s="16">
        <v>381.8</v>
      </c>
    </row>
    <row r="34" spans="1:12" x14ac:dyDescent="0.25">
      <c r="A34" s="31"/>
      <c r="B34" s="28"/>
      <c r="C34" s="9" t="s">
        <v>29</v>
      </c>
      <c r="D34" s="9" t="s">
        <v>30</v>
      </c>
      <c r="E34" s="9" t="s">
        <v>42</v>
      </c>
      <c r="F34" s="9" t="s">
        <v>51</v>
      </c>
      <c r="G34" s="9" t="s">
        <v>33</v>
      </c>
      <c r="H34" s="16">
        <v>69.2</v>
      </c>
      <c r="I34" s="16"/>
      <c r="J34" s="16">
        <v>69.2</v>
      </c>
      <c r="K34" s="16">
        <v>69.2</v>
      </c>
      <c r="L34" s="16">
        <v>69.2</v>
      </c>
    </row>
    <row r="35" spans="1:12" ht="47.25" x14ac:dyDescent="0.25">
      <c r="A35" s="15">
        <v>9</v>
      </c>
      <c r="B35" s="7" t="s">
        <v>19</v>
      </c>
      <c r="C35" s="9" t="s">
        <v>29</v>
      </c>
      <c r="D35" s="9" t="s">
        <v>30</v>
      </c>
      <c r="E35" s="9" t="s">
        <v>48</v>
      </c>
      <c r="F35" s="9" t="s">
        <v>52</v>
      </c>
      <c r="G35" s="9" t="s">
        <v>33</v>
      </c>
      <c r="H35" s="16">
        <v>16.3</v>
      </c>
      <c r="I35" s="16"/>
      <c r="J35" s="16">
        <v>16.3</v>
      </c>
      <c r="K35" s="16">
        <v>1.6</v>
      </c>
      <c r="L35" s="16">
        <v>0.2</v>
      </c>
    </row>
    <row r="36" spans="1:12" ht="47.25" x14ac:dyDescent="0.25">
      <c r="A36" s="15">
        <v>10</v>
      </c>
      <c r="B36" s="7" t="s">
        <v>20</v>
      </c>
      <c r="C36" s="9" t="s">
        <v>53</v>
      </c>
      <c r="D36" s="9" t="s">
        <v>30</v>
      </c>
      <c r="E36" s="9" t="s">
        <v>31</v>
      </c>
      <c r="F36" s="9" t="s">
        <v>54</v>
      </c>
      <c r="G36" s="9" t="s">
        <v>55</v>
      </c>
      <c r="H36" s="16">
        <v>0</v>
      </c>
      <c r="I36" s="16"/>
      <c r="J36" s="16">
        <v>0</v>
      </c>
      <c r="K36" s="16">
        <v>0</v>
      </c>
      <c r="L36" s="16">
        <v>0</v>
      </c>
    </row>
    <row r="37" spans="1:12" ht="78.75" customHeight="1" x14ac:dyDescent="0.25">
      <c r="A37" s="29">
        <v>11</v>
      </c>
      <c r="B37" s="26" t="s">
        <v>21</v>
      </c>
      <c r="C37" s="10" t="s">
        <v>12</v>
      </c>
      <c r="D37" s="10" t="s">
        <v>41</v>
      </c>
      <c r="E37" s="10" t="s">
        <v>56</v>
      </c>
      <c r="F37" s="10" t="s">
        <v>57</v>
      </c>
      <c r="G37" s="10" t="s">
        <v>12</v>
      </c>
      <c r="H37" s="17">
        <f>H38+H39+H40</f>
        <v>1241</v>
      </c>
      <c r="I37" s="17"/>
      <c r="J37" s="17">
        <f>J38+J39+J40</f>
        <v>1241</v>
      </c>
      <c r="K37" s="17">
        <f t="shared" ref="K37:L37" si="13">K38+K39+K40</f>
        <v>1294</v>
      </c>
      <c r="L37" s="17">
        <f t="shared" si="13"/>
        <v>1346.0000000000002</v>
      </c>
    </row>
    <row r="38" spans="1:12" x14ac:dyDescent="0.25">
      <c r="A38" s="30"/>
      <c r="B38" s="27"/>
      <c r="C38" s="9" t="s">
        <v>34</v>
      </c>
      <c r="D38" s="9" t="s">
        <v>41</v>
      </c>
      <c r="E38" s="9" t="s">
        <v>56</v>
      </c>
      <c r="F38" s="9" t="s">
        <v>57</v>
      </c>
      <c r="G38" s="9" t="s">
        <v>33</v>
      </c>
      <c r="H38" s="16">
        <v>21.9</v>
      </c>
      <c r="I38" s="16"/>
      <c r="J38" s="16">
        <v>21.9</v>
      </c>
      <c r="K38" s="16">
        <v>22.8</v>
      </c>
      <c r="L38" s="16">
        <v>23.7</v>
      </c>
    </row>
    <row r="39" spans="1:12" x14ac:dyDescent="0.25">
      <c r="A39" s="30"/>
      <c r="B39" s="27"/>
      <c r="C39" s="9" t="s">
        <v>34</v>
      </c>
      <c r="D39" s="9" t="s">
        <v>41</v>
      </c>
      <c r="E39" s="9" t="s">
        <v>56</v>
      </c>
      <c r="F39" s="9" t="s">
        <v>57</v>
      </c>
      <c r="G39" s="9" t="s">
        <v>39</v>
      </c>
      <c r="H39" s="16">
        <v>1073.0999999999999</v>
      </c>
      <c r="I39" s="16"/>
      <c r="J39" s="16">
        <v>1073.0999999999999</v>
      </c>
      <c r="K39" s="16">
        <v>1119</v>
      </c>
      <c r="L39" s="16">
        <v>1163.9000000000001</v>
      </c>
    </row>
    <row r="40" spans="1:12" x14ac:dyDescent="0.25">
      <c r="A40" s="31"/>
      <c r="B40" s="28"/>
      <c r="C40" s="9" t="s">
        <v>58</v>
      </c>
      <c r="D40" s="9" t="s">
        <v>41</v>
      </c>
      <c r="E40" s="9" t="s">
        <v>56</v>
      </c>
      <c r="F40" s="9" t="s">
        <v>57</v>
      </c>
      <c r="G40" s="9" t="s">
        <v>59</v>
      </c>
      <c r="H40" s="16">
        <v>146</v>
      </c>
      <c r="I40" s="16"/>
      <c r="J40" s="16">
        <v>146</v>
      </c>
      <c r="K40" s="16">
        <v>152.19999999999999</v>
      </c>
      <c r="L40" s="16">
        <v>158.4</v>
      </c>
    </row>
    <row r="41" spans="1:12" ht="94.5" x14ac:dyDescent="0.25">
      <c r="A41" s="15">
        <v>12</v>
      </c>
      <c r="B41" s="7" t="s">
        <v>22</v>
      </c>
      <c r="C41" s="9" t="s">
        <v>58</v>
      </c>
      <c r="D41" s="9" t="s">
        <v>41</v>
      </c>
      <c r="E41" s="9" t="s">
        <v>56</v>
      </c>
      <c r="F41" s="9" t="s">
        <v>60</v>
      </c>
      <c r="G41" s="9" t="s">
        <v>59</v>
      </c>
      <c r="H41" s="16">
        <v>280</v>
      </c>
      <c r="I41" s="16">
        <v>0</v>
      </c>
      <c r="J41" s="16">
        <v>280</v>
      </c>
      <c r="K41" s="16">
        <v>234</v>
      </c>
      <c r="L41" s="16">
        <v>234</v>
      </c>
    </row>
    <row r="42" spans="1:12" ht="45" customHeight="1" x14ac:dyDescent="0.25">
      <c r="A42" s="15">
        <v>13</v>
      </c>
      <c r="B42" s="19" t="s">
        <v>23</v>
      </c>
      <c r="C42" s="9" t="s">
        <v>53</v>
      </c>
      <c r="D42" s="9" t="s">
        <v>61</v>
      </c>
      <c r="E42" s="9" t="s">
        <v>30</v>
      </c>
      <c r="F42" s="9" t="s">
        <v>62</v>
      </c>
      <c r="G42" s="9" t="s">
        <v>55</v>
      </c>
      <c r="H42" s="16">
        <v>1194</v>
      </c>
      <c r="I42" s="16"/>
      <c r="J42" s="16">
        <v>1194</v>
      </c>
      <c r="K42" s="16">
        <v>1190</v>
      </c>
      <c r="L42" s="16">
        <v>1186</v>
      </c>
    </row>
    <row r="43" spans="1:12" x14ac:dyDescent="0.25">
      <c r="A43" s="29">
        <v>14</v>
      </c>
      <c r="B43" s="35" t="s">
        <v>24</v>
      </c>
      <c r="C43" s="10" t="s">
        <v>29</v>
      </c>
      <c r="D43" s="10" t="s">
        <v>25</v>
      </c>
      <c r="E43" s="10" t="s">
        <v>25</v>
      </c>
      <c r="F43" s="10" t="s">
        <v>43</v>
      </c>
      <c r="G43" s="10" t="s">
        <v>12</v>
      </c>
      <c r="H43" s="17">
        <f>SUM(H44:H48)</f>
        <v>997.90000000000009</v>
      </c>
      <c r="I43" s="17">
        <f>SUM(I44:I48)</f>
        <v>0</v>
      </c>
      <c r="J43" s="17">
        <f>SUM(J44:J48)</f>
        <v>997.90000000000009</v>
      </c>
      <c r="K43" s="17">
        <f t="shared" ref="K43:L43" si="14">SUM(K44:K48)</f>
        <v>1084.5999999999999</v>
      </c>
      <c r="L43" s="17">
        <f t="shared" si="14"/>
        <v>1043.8</v>
      </c>
    </row>
    <row r="44" spans="1:12" x14ac:dyDescent="0.25">
      <c r="A44" s="34"/>
      <c r="B44" s="36"/>
      <c r="C44" s="9" t="s">
        <v>29</v>
      </c>
      <c r="D44" s="9" t="s">
        <v>30</v>
      </c>
      <c r="E44" s="9" t="s">
        <v>42</v>
      </c>
      <c r="F44" s="9" t="s">
        <v>64</v>
      </c>
      <c r="G44" s="8" t="s">
        <v>37</v>
      </c>
      <c r="H44" s="18">
        <v>808.4</v>
      </c>
      <c r="I44" s="18"/>
      <c r="J44" s="16">
        <f t="shared" ref="J44:J48" si="15">H44+I44</f>
        <v>808.4</v>
      </c>
      <c r="K44" s="18">
        <v>808.4</v>
      </c>
      <c r="L44" s="18">
        <v>808.4</v>
      </c>
    </row>
    <row r="45" spans="1:12" x14ac:dyDescent="0.25">
      <c r="A45" s="34"/>
      <c r="B45" s="36"/>
      <c r="C45" s="9" t="s">
        <v>29</v>
      </c>
      <c r="D45" s="9" t="s">
        <v>30</v>
      </c>
      <c r="E45" s="9" t="s">
        <v>42</v>
      </c>
      <c r="F45" s="9" t="s">
        <v>64</v>
      </c>
      <c r="G45" s="8" t="s">
        <v>33</v>
      </c>
      <c r="H45" s="18">
        <v>171.6</v>
      </c>
      <c r="I45" s="18"/>
      <c r="J45" s="16">
        <f t="shared" si="15"/>
        <v>171.6</v>
      </c>
      <c r="K45" s="18">
        <v>171.6</v>
      </c>
      <c r="L45" s="18">
        <v>171.6</v>
      </c>
    </row>
    <row r="46" spans="1:12" x14ac:dyDescent="0.25">
      <c r="A46" s="34"/>
      <c r="B46" s="36"/>
      <c r="C46" s="9" t="s">
        <v>29</v>
      </c>
      <c r="D46" s="9" t="s">
        <v>42</v>
      </c>
      <c r="E46" s="9" t="s">
        <v>48</v>
      </c>
      <c r="F46" s="9" t="s">
        <v>63</v>
      </c>
      <c r="G46" s="8" t="s">
        <v>65</v>
      </c>
      <c r="H46" s="18">
        <v>15.2</v>
      </c>
      <c r="I46" s="18">
        <v>0</v>
      </c>
      <c r="J46" s="16">
        <f t="shared" si="15"/>
        <v>15.2</v>
      </c>
      <c r="K46" s="21">
        <v>79.5</v>
      </c>
      <c r="L46" s="18">
        <v>48.5</v>
      </c>
    </row>
    <row r="47" spans="1:12" x14ac:dyDescent="0.25">
      <c r="A47" s="34"/>
      <c r="B47" s="36"/>
      <c r="C47" s="9" t="s">
        <v>29</v>
      </c>
      <c r="D47" s="9" t="s">
        <v>42</v>
      </c>
      <c r="E47" s="9" t="s">
        <v>48</v>
      </c>
      <c r="F47" s="9" t="s">
        <v>70</v>
      </c>
      <c r="G47" s="8" t="s">
        <v>65</v>
      </c>
      <c r="H47" s="18">
        <v>0</v>
      </c>
      <c r="I47" s="18"/>
      <c r="J47" s="16">
        <f t="shared" si="15"/>
        <v>0</v>
      </c>
      <c r="K47" s="21">
        <v>0</v>
      </c>
      <c r="L47" s="18">
        <v>0</v>
      </c>
    </row>
    <row r="48" spans="1:12" x14ac:dyDescent="0.25">
      <c r="A48" s="37"/>
      <c r="B48" s="38"/>
      <c r="C48" s="9" t="s">
        <v>29</v>
      </c>
      <c r="D48" s="9" t="s">
        <v>42</v>
      </c>
      <c r="E48" s="9" t="s">
        <v>48</v>
      </c>
      <c r="F48" s="9" t="s">
        <v>66</v>
      </c>
      <c r="G48" s="8" t="s">
        <v>65</v>
      </c>
      <c r="H48" s="18">
        <v>2.7</v>
      </c>
      <c r="I48" s="18">
        <v>0</v>
      </c>
      <c r="J48" s="16">
        <f t="shared" si="15"/>
        <v>2.7</v>
      </c>
      <c r="K48" s="21">
        <v>25.1</v>
      </c>
      <c r="L48" s="18">
        <v>15.3</v>
      </c>
    </row>
    <row r="49" spans="1:12" x14ac:dyDescent="0.25">
      <c r="A49" s="11"/>
      <c r="B49" s="11" t="s">
        <v>68</v>
      </c>
      <c r="C49" s="10" t="s">
        <v>12</v>
      </c>
      <c r="D49" s="10" t="s">
        <v>25</v>
      </c>
      <c r="E49" s="10" t="s">
        <v>25</v>
      </c>
      <c r="F49" s="10" t="s">
        <v>26</v>
      </c>
      <c r="G49" s="10" t="s">
        <v>12</v>
      </c>
      <c r="H49" s="17">
        <f>SUM(H14+H15+H18+H21+H24+H28+H29+H32+H35+H36+H37+H41+H42+H43)</f>
        <v>17553</v>
      </c>
      <c r="I49" s="17">
        <f>SUM(I14+I15+I18+I21+I24+I28+I29+I32+I35+I36+I37+I41+I42+I43)</f>
        <v>-94.9</v>
      </c>
      <c r="J49" s="17">
        <f>SUM(J14+J15+J18+J21+J24+J28+J29+J32+J35+J36+J37+J41+J42+J43)</f>
        <v>17458.100000000002</v>
      </c>
      <c r="K49" s="17">
        <f t="shared" ref="K49:L49" si="16">SUM(K14+K15+K18+K21+K24+K28+K29+K32+K35+K36+K37+K41+K42+K43)</f>
        <v>16817.2</v>
      </c>
      <c r="L49" s="17">
        <f t="shared" si="16"/>
        <v>16823.100000000002</v>
      </c>
    </row>
    <row r="52" spans="1:12" x14ac:dyDescent="0.25">
      <c r="A52" s="22" t="s">
        <v>69</v>
      </c>
      <c r="B52" s="23"/>
      <c r="C52" s="23"/>
      <c r="D52" s="23"/>
      <c r="E52" s="23"/>
      <c r="F52" s="23"/>
      <c r="G52" s="23"/>
      <c r="H52" s="24"/>
      <c r="I52" s="24"/>
      <c r="J52" s="24"/>
      <c r="K52" s="24"/>
      <c r="L52" s="24"/>
    </row>
  </sheetData>
  <sheetProtection formatCells="0" formatColumns="0" formatRows="0" insertColumns="0" insertRows="0" insertHyperlinks="0" deleteColumns="0" deleteRows="0" sort="0" autoFilter="0" pivotTables="0"/>
  <mergeCells count="27">
    <mergeCell ref="F1:L1"/>
    <mergeCell ref="F2:L2"/>
    <mergeCell ref="F3:L3"/>
    <mergeCell ref="A32:A34"/>
    <mergeCell ref="B37:B40"/>
    <mergeCell ref="A37:A40"/>
    <mergeCell ref="F5:L5"/>
    <mergeCell ref="F6:L6"/>
    <mergeCell ref="F7:L7"/>
    <mergeCell ref="F8:L8"/>
    <mergeCell ref="B10:L10"/>
    <mergeCell ref="A52:L52"/>
    <mergeCell ref="B11:L11"/>
    <mergeCell ref="B15:B17"/>
    <mergeCell ref="A15:A17"/>
    <mergeCell ref="B18:B20"/>
    <mergeCell ref="A18:A20"/>
    <mergeCell ref="K12:L12"/>
    <mergeCell ref="A24:A27"/>
    <mergeCell ref="B24:B27"/>
    <mergeCell ref="A43:A48"/>
    <mergeCell ref="B43:B48"/>
    <mergeCell ref="B21:B23"/>
    <mergeCell ref="A21:A23"/>
    <mergeCell ref="B29:B31"/>
    <mergeCell ref="A29:A31"/>
    <mergeCell ref="B32:B34"/>
  </mergeCells>
  <pageMargins left="0.51181102362204722" right="0.51181102362204722" top="0.78740157480314965" bottom="0.43307086614173229" header="0.31496062992125984" footer="0.31496062992125984"/>
  <pageSetup paperSize="9" scale="46" fitToHeight="4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 </vt:lpstr>
      <vt:lpstr>'Лист1 '!Заголовки_для_печати</vt:lpstr>
      <vt:lpstr>'Лист1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Козлова Надежда Юрьевна</dc:creator>
  <cp:lastModifiedBy>Наталья</cp:lastModifiedBy>
  <cp:lastPrinted>2022-11-22T08:05:38Z</cp:lastPrinted>
  <dcterms:created xsi:type="dcterms:W3CDTF">2021-10-06T14:36:51Z</dcterms:created>
  <dcterms:modified xsi:type="dcterms:W3CDTF">2022-11-28T12:07:08Z</dcterms:modified>
</cp:coreProperties>
</file>