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8.11.2022\Готовые решения\14-79\"/>
    </mc:Choice>
  </mc:AlternateContent>
  <xr:revisionPtr revIDLastSave="0" documentId="13_ncr:1_{3BB3C9C8-E5D9-40A0-B42D-D0A9B1DA7EB4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2023-2024" sheetId="16" r:id="rId1"/>
  </sheets>
  <definedNames>
    <definedName name="_xlnm._FilterDatabase" localSheetId="0" hidden="1">'2023-2024'!$A$14:$C$95</definedName>
    <definedName name="_xlnm.Print_Titles" localSheetId="0">'2023-2024'!$14:$14</definedName>
    <definedName name="_xlnm.Print_Area" localSheetId="0">'2023-2024'!$A$1:$E$97</definedName>
  </definedNames>
  <calcPr calcId="179021"/>
</workbook>
</file>

<file path=xl/calcChain.xml><?xml version="1.0" encoding="utf-8"?>
<calcChain xmlns="http://schemas.openxmlformats.org/spreadsheetml/2006/main">
  <c r="D66" i="16" l="1"/>
  <c r="C66" i="16"/>
  <c r="D59" i="16"/>
  <c r="C59" i="16"/>
  <c r="D64" i="16"/>
  <c r="D16" i="16"/>
  <c r="D19" i="16"/>
  <c r="D21" i="16"/>
  <c r="D25" i="16"/>
  <c r="D27" i="16"/>
  <c r="D30" i="16"/>
  <c r="D33" i="16"/>
  <c r="D35" i="16"/>
  <c r="D38" i="16"/>
  <c r="D40" i="16"/>
  <c r="D44" i="16"/>
  <c r="D45" i="16"/>
  <c r="D43" i="16" s="1"/>
  <c r="D49" i="16"/>
  <c r="D52" i="16"/>
  <c r="D55" i="16"/>
  <c r="D57" i="16"/>
  <c r="D62" i="16"/>
  <c r="D68" i="16"/>
  <c r="D73" i="16"/>
  <c r="D78" i="16"/>
  <c r="D80" i="16"/>
  <c r="D82" i="16"/>
  <c r="D84" i="16"/>
  <c r="D86" i="16"/>
  <c r="D92" i="16"/>
  <c r="D91" i="16" s="1"/>
  <c r="D51" i="16" l="1"/>
  <c r="D15" i="16"/>
  <c r="D72" i="16"/>
  <c r="D42" i="16" l="1"/>
  <c r="D94" i="16" s="1"/>
  <c r="C64" i="16" l="1"/>
  <c r="C92" i="16"/>
  <c r="C91" i="16" s="1"/>
  <c r="C86" i="16"/>
  <c r="C84" i="16"/>
  <c r="C82" i="16"/>
  <c r="C80" i="16"/>
  <c r="C78" i="16"/>
  <c r="C73" i="16"/>
  <c r="C68" i="16"/>
  <c r="C62" i="16"/>
  <c r="C44" i="16"/>
  <c r="C21" i="16"/>
  <c r="C40" i="16"/>
  <c r="C33" i="16"/>
  <c r="C30" i="16"/>
  <c r="C27" i="16"/>
  <c r="C25" i="16"/>
  <c r="C51" i="16" l="1"/>
  <c r="C72" i="16"/>
  <c r="C19" i="16"/>
  <c r="C42" i="16" l="1"/>
  <c r="C55" i="16"/>
  <c r="C52" i="16" l="1"/>
  <c r="C38" i="16" l="1"/>
  <c r="C35" i="16"/>
  <c r="C16" i="16"/>
  <c r="C15" i="16" l="1"/>
  <c r="C57" i="16"/>
  <c r="C45" i="16"/>
  <c r="C43" i="16" s="1"/>
  <c r="C49" i="16"/>
  <c r="C94" i="16" l="1"/>
</calcChain>
</file>

<file path=xl/sharedStrings.xml><?xml version="1.0" encoding="utf-8"?>
<sst xmlns="http://schemas.openxmlformats.org/spreadsheetml/2006/main" count="170" uniqueCount="161">
  <si>
    <t>Код бюджетной классификации</t>
  </si>
  <si>
    <t>Наименование дохода</t>
  </si>
  <si>
    <t>000 1 00 00000 00 0000 000</t>
  </si>
  <si>
    <t>НАЛОГОВЫЕ И НЕНАЛОГОВЫЕ ДОХОДЫ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</si>
  <si>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</si>
  <si>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</si>
  <si>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</si>
  <si>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</si>
  <si>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</si>
  <si>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ВСЕГО ДОХОДОВ</t>
  </si>
  <si>
    <t>Субсидии бюджетам бюджетной системы Российской Федерации (межбюджетные субсидии)</t>
  </si>
  <si>
    <t xml:space="preserve"> Объемы</t>
  </si>
  <si>
    <t>Дотации бюджетам бюджетной системы Российской Федерации</t>
  </si>
  <si>
    <t>000 2 02 10000 00 0000 150</t>
  </si>
  <si>
    <t>000 2 02 15001 00 0000 150</t>
  </si>
  <si>
    <t>000 2 02 20000 00 0000 150</t>
  </si>
  <si>
    <t>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</t>
  </si>
  <si>
    <t>812 2 02 15009 02 0000 150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</si>
  <si>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</si>
  <si>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000 2 02 15009 00 0000 150</t>
  </si>
  <si>
    <t xml:space="preserve">000 2 02 25028 00 0000 150
</t>
  </si>
  <si>
    <t>Субсидии бюджетам на поддержку региональных проектов в сфере информационных технологий</t>
  </si>
  <si>
    <t>Субсидии бюджетам субъектов Российской Федерации на поддержку региональных проектов в сфере информационных технологий</t>
  </si>
  <si>
    <t xml:space="preserve">824 2 02 25028 02 0000 150
</t>
  </si>
  <si>
    <t>000 1 01 00000 00 0000 000</t>
  </si>
  <si>
    <t>НАЛОГИ НА ПРИБЫЛЬ, ДОХОДЫ</t>
  </si>
  <si>
    <t>Налог на прибыль организаций</t>
  </si>
  <si>
    <t>000 1 01 01000 00 0000 110</t>
  </si>
  <si>
    <t>Налог на доходы физических лиц</t>
  </si>
  <si>
    <t>000 1 01 02000 01 0000 110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</si>
  <si>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</si>
  <si>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</si>
  <si>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</si>
  <si>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</si>
  <si>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</si>
  <si>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</si>
  <si>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</si>
  <si>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</si>
  <si>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НАЛОГИ НА ИМУЩЕСТВО</t>
  </si>
  <si>
    <t>000 1 06 00000 00 0000 000</t>
  </si>
  <si>
    <t>Налог на имущество организаций</t>
  </si>
  <si>
    <t>000 1 06 02000 02 0000 110</t>
  </si>
  <si>
    <t>ГОСУДАРСТВЕННАЯ ПОШЛИНА</t>
  </si>
  <si>
    <t>000 1 08 00000 00 0000 000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</si>
  <si>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</si>
  <si>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</si>
  <si>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</si>
  <si>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</si>
  <si>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</si>
  <si>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</si>
  <si>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</si>
  <si>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000 1 12 00000 00 0000 000</t>
  </si>
  <si>
    <t>000 1 12 01000 01 0000 120</t>
  </si>
  <si>
    <t>Плата за негативное воздействие на окружающую среду</t>
  </si>
  <si>
    <t>000 1 13 00000 00 0000 000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</si>
  <si>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</si>
  <si>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</si>
  <si>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</si>
  <si>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</si>
  <si>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</si>
  <si>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</si>
  <si>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</si>
  <si>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</si>
  <si>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000 1 14 02000 00 0000 000
</t>
  </si>
  <si>
    <t>ШТРАФЫ, САНКЦИИ, ВОЗМЕЩЕНИЕ УЩЕРБА</t>
  </si>
  <si>
    <t>000 1 16 00000 00 0000 000</t>
  </si>
  <si>
    <t>Административные штрафы, установленные Кодексом Российской Федерации об административных правонарушениях</t>
  </si>
  <si>
    <t>000 1 16 01000 01 0000 140</t>
  </si>
  <si>
    <t>Субсидии бюджетам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</si>
  <si>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</t>
  </si>
  <si>
    <t>752 2 02 25021 02 0000 150</t>
  </si>
  <si>
    <t>________________</t>
  </si>
  <si>
    <t>758 2 02 25021 02 0000 150</t>
  </si>
  <si>
    <t>000 2 02 15002 00 0000 150</t>
  </si>
  <si>
    <t>812 2 02 15002 02 0000 150</t>
  </si>
  <si>
    <t>Дотации бюджетам субъектов Российской Федерации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</si>
  <si>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</si>
  <si>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Субсидии бюджетам на реализацию мероприятий государственной программы Российской Федерации "Доступная среда"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</si>
  <si>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</t>
  </si>
  <si>
    <t>000 2 02 25027 00 0000 150</t>
  </si>
  <si>
    <t>000 2 02 25021 00 0000 150</t>
  </si>
  <si>
    <t>703 2 02 25027 02 0000 150</t>
  </si>
  <si>
    <t>Единый сельскохозяйственный налог</t>
  </si>
  <si>
    <t>000 1 05 03000 01 0000 110</t>
  </si>
  <si>
    <t>000 1 05 04000 02 0000 110</t>
  </si>
  <si>
    <t>Налог, взимаемый в связи с применением патентной системы налогообложения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</si>
  <si>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</si>
  <si>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</si>
  <si>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000 1 11 09000 00 0000 120</t>
  </si>
  <si>
    <t>Прочие поступления от использования имущества, находящегося в собственности муниципальных районов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</si>
  <si>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912 2 02 15001 05 0000 150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</si>
  <si>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</si>
  <si>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 xml:space="preserve"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 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</si>
  <si>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</si>
  <si>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</si>
  <si>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</si>
  <si>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Прочие субсидии</t>
  </si>
  <si>
    <t>Прочие субсидии бюджетам муниципальных районов</t>
  </si>
  <si>
    <t xml:space="preserve">Субвенции бюджетам бюджетной системы Российской Федерации 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</si>
  <si>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</si>
  <si>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</si>
  <si>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</si>
  <si>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</si>
  <si>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</si>
  <si>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представителей0 за присмотр и уход за детьми, посещающими образовательные организации, реализующих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</si>
  <si>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</si>
  <si>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</si>
  <si>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</si>
  <si>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 федеральных судов общей юрисдикции в Российской Федерации</t>
  </si>
  <si>
    <t>Прочие субвенции</t>
  </si>
  <si>
    <t>Прочие субвенции бюджетам муниципальных районов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</si>
  <si>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</si>
  <si>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</si>
  <si>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</si>
  <si>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000 2 02 20216 00 0000 150</t>
  </si>
  <si>
    <t>936 2 02 20216 05 0000 150</t>
  </si>
  <si>
    <t>000 2 02 25511 00 0000 150</t>
  </si>
  <si>
    <t>936 2 02 25511 05 0000 150</t>
  </si>
  <si>
    <t>000 2 02 29999 00 0000 150</t>
  </si>
  <si>
    <t>906 2 02 29999 05 0000 150</t>
  </si>
  <si>
    <t>912 2 02 29999 05 0000 150</t>
  </si>
  <si>
    <t>936 2 02 29999 05 0000 150</t>
  </si>
  <si>
    <t>000 2 02 30024 00 0000 150</t>
  </si>
  <si>
    <t>000 2 02 30000 00 0000 150</t>
  </si>
  <si>
    <t>906 2 02 30024 05 0000 150</t>
  </si>
  <si>
    <t>907 2 02 30024 05 0000 150</t>
  </si>
  <si>
    <t>912 2 02 30024 05 0000 150</t>
  </si>
  <si>
    <t>936 2 02 30024 05 0000 150</t>
  </si>
  <si>
    <t>000 2 02 30027 00 0000 150</t>
  </si>
  <si>
    <t>906 2 02 30027 05 0000 150</t>
  </si>
  <si>
    <t>000 2 02 30029 00 0000 150</t>
  </si>
  <si>
    <t>906 2 02 30029 05 0000 150</t>
  </si>
  <si>
    <t>000 2 02 35082 00 0000 150</t>
  </si>
  <si>
    <t>936 2 02 35082 05 0000 150</t>
  </si>
  <si>
    <t>000 2 02 35120 00 0000 150</t>
  </si>
  <si>
    <t>936 2 02 35120 05 0000 150</t>
  </si>
  <si>
    <t>000 2 02 39999 00 0000 150</t>
  </si>
  <si>
    <t>906 2 02 39999 05 0000 150</t>
  </si>
  <si>
    <t>936 2 02 39999 05 0000 150</t>
  </si>
  <si>
    <t>000 2 02 40014 00 0000 150</t>
  </si>
  <si>
    <t>912 2 02 40014 05 0000 150</t>
  </si>
  <si>
    <t>000 2 02 40000 00 0000 150</t>
  </si>
  <si>
    <t>907 2 02 25519 05 0000 150</t>
  </si>
  <si>
    <t>Субсидии на поддержку отрасли культуры</t>
  </si>
  <si>
    <t>Субсидии бюджетам муниципальных районов на поддержку отрасли культуры</t>
  </si>
  <si>
    <t>2023 год</t>
  </si>
  <si>
    <t>2024 год</t>
  </si>
  <si>
    <t>Плановый период</t>
  </si>
  <si>
    <t>тыс. рублей</t>
  </si>
  <si>
    <t>поступления налоговых и неналоговых доходов общей суммой 
и по статьям классификации доходов бюджетов, а также объемы безвозмездных поступлений по подстатьям классификации доходов бюджетов на 2023-2024 годы</t>
  </si>
  <si>
    <t>912 2 02 20216 05 0000 150</t>
  </si>
  <si>
    <t>000 2 02 25519 00 0000 150</t>
  </si>
  <si>
    <t>000 2 02 25590 00 0000 150</t>
  </si>
  <si>
    <t>907 2 02 25590 05 0000 150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</si>
  <si>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</si>
  <si>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</si>
  <si>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 xml:space="preserve">                                                               Приложение № 17</t>
  </si>
  <si>
    <t xml:space="preserve">                                                               от  13.12.2021     №4/22</t>
  </si>
  <si>
    <t xml:space="preserve">                                                               к решению Тужинской районной Думы</t>
  </si>
  <si>
    <t xml:space="preserve">                                                               Приложение № 10</t>
  </si>
  <si>
    <t xml:space="preserve">                                                               от 28.11.2022 № 14/79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</si>
</sst>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2" borderId="0" xfId="0" applyFont="1" applyFill="1" applyAlignment="1">
      <alignment vertical="top"/>
    </xf>
    <xf numFmtId="164" fontId="3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Border="1" applyAlignment="1">
      <alignment horizontal="center" vertical="top"/>
    </xf>
    <xf numFmtId="0" fontId="5" fillId="2" borderId="0" xfId="0" applyFont="1" applyFill="1" applyBorder="1" applyAlignment="1">
      <alignment horizontal="left" vertical="top"/>
    </xf>
    <xf numFmtId="164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0" fontId="7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4" fillId="2" borderId="0" xfId="0" applyFont="1" applyFill="1" applyAlignment="1">
      <alignment horizontal="left" vertical="top"/>
    </xf>
    <xf numFmtId="0" fontId="4" fillId="0" borderId="0" xfId="0" applyFont="1" applyFill="1" applyAlignment="1">
      <alignment vertical="top"/>
    </xf>
    <xf numFmtId="0" fontId="3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right" vertical="top"/>
    </xf>
    <xf numFmtId="164" fontId="3" fillId="2" borderId="1" xfId="0" applyNumberFormat="1" applyFont="1" applyFill="1" applyBorder="1" applyAlignment="1">
      <alignment horizontal="right" vertical="top"/>
    </xf>
    <xf numFmtId="0" fontId="5" fillId="2" borderId="0" xfId="0" applyFont="1" applyFill="1" applyAlignment="1">
      <alignment horizontal="left" vertical="top"/>
    </xf>
    <xf numFmtId="0" fontId="5" fillId="0" borderId="0" xfId="0" applyFont="1" applyAlignment="1">
      <alignment vertical="top"/>
    </xf>
    <xf numFmtId="0" fontId="5" fillId="2" borderId="0" xfId="0" applyFont="1" applyFill="1" applyAlignment="1">
      <alignment horizontal="left" vertical="top"/>
    </xf>
    <xf numFmtId="0" fontId="5" fillId="0" borderId="0" xfId="0" applyFont="1" applyAlignment="1">
      <alignment vertical="top"/>
    </xf>
    <xf numFmtId="0" fontId="5" fillId="2" borderId="0" xfId="0" applyFont="1" applyFill="1" applyBorder="1" applyAlignment="1" applyProtection="1">
      <alignment horizontal="left" vertical="top" wrapText="1"/>
      <protection locked="0"/>
    </xf>
    <xf numFmtId="0" fontId="5" fillId="2" borderId="0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0" fontId="4" fillId="2" borderId="2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0" fontId="0" fillId="0" borderId="1" xfId="0" applyBorder="1" applyAlignment="1">
      <alignment vertical="top"/>
    </xf>
    <xf numFmtId="0" fontId="1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vertical="top"/>
    </xf>
    <xf numFmtId="0" fontId="2" fillId="2" borderId="0" xfId="0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98"/>
  <sheetViews>
    <sheetView tabSelected="1" workbookViewId="0">
      <selection activeCell="B3" sqref="B3:E3"/>
    </sheetView>
  </sheetViews>
  <sheetFormatPr defaultRowHeight="15.75" x14ac:dyDescent="0.25"/>
  <cols>
    <col min="1" max="1" width="24.625" style="1" customWidth="1"/>
    <col min="2" max="2" width="54.875" style="9" customWidth="1"/>
    <col min="3" max="3" width="12.375" style="5" customWidth="1"/>
    <col min="4" max="4" width="13" style="1" customWidth="1"/>
    <col min="5" max="112" width="9" style="1"/>
    <col min="113" max="113" width="24.375" style="1" customWidth="1"/>
    <col min="114" max="114" width="45.875" style="1" customWidth="1"/>
    <col min="115" max="115" width="13.875" style="1" customWidth="1"/>
    <col min="116" max="119" width="14" style="1" customWidth="1"/>
    <col min="120" max="120" width="18.25" style="1" customWidth="1"/>
    <col min="121" max="368" width="9" style="1"/>
    <col min="369" max="369" width="24.375" style="1" customWidth="1"/>
    <col min="370" max="370" width="45.875" style="1" customWidth="1"/>
    <col min="371" max="371" width="13.875" style="1" customWidth="1"/>
    <col min="372" max="375" width="14" style="1" customWidth="1"/>
    <col min="376" max="376" width="18.25" style="1" customWidth="1"/>
    <col min="377" max="624" width="9" style="1"/>
    <col min="625" max="625" width="24.375" style="1" customWidth="1"/>
    <col min="626" max="626" width="45.875" style="1" customWidth="1"/>
    <col min="627" max="627" width="13.875" style="1" customWidth="1"/>
    <col min="628" max="631" width="14" style="1" customWidth="1"/>
    <col min="632" max="632" width="18.25" style="1" customWidth="1"/>
    <col min="633" max="880" width="9" style="1"/>
    <col min="881" max="881" width="24.375" style="1" customWidth="1"/>
    <col min="882" max="882" width="45.875" style="1" customWidth="1"/>
    <col min="883" max="883" width="13.875" style="1" customWidth="1"/>
    <col min="884" max="887" width="14" style="1" customWidth="1"/>
    <col min="888" max="888" width="18.25" style="1" customWidth="1"/>
    <col min="889" max="1136" width="9" style="1"/>
    <col min="1137" max="1137" width="24.375" style="1" customWidth="1"/>
    <col min="1138" max="1138" width="45.875" style="1" customWidth="1"/>
    <col min="1139" max="1139" width="13.875" style="1" customWidth="1"/>
    <col min="1140" max="1143" width="14" style="1" customWidth="1"/>
    <col min="1144" max="1144" width="18.25" style="1" customWidth="1"/>
    <col min="1145" max="1392" width="9" style="1"/>
    <col min="1393" max="1393" width="24.375" style="1" customWidth="1"/>
    <col min="1394" max="1394" width="45.875" style="1" customWidth="1"/>
    <col min="1395" max="1395" width="13.875" style="1" customWidth="1"/>
    <col min="1396" max="1399" width="14" style="1" customWidth="1"/>
    <col min="1400" max="1400" width="18.25" style="1" customWidth="1"/>
    <col min="1401" max="1648" width="9" style="1"/>
    <col min="1649" max="1649" width="24.375" style="1" customWidth="1"/>
    <col min="1650" max="1650" width="45.875" style="1" customWidth="1"/>
    <col min="1651" max="1651" width="13.875" style="1" customWidth="1"/>
    <col min="1652" max="1655" width="14" style="1" customWidth="1"/>
    <col min="1656" max="1656" width="18.25" style="1" customWidth="1"/>
    <col min="1657" max="1904" width="9" style="1"/>
    <col min="1905" max="1905" width="24.375" style="1" customWidth="1"/>
    <col min="1906" max="1906" width="45.875" style="1" customWidth="1"/>
    <col min="1907" max="1907" width="13.875" style="1" customWidth="1"/>
    <col min="1908" max="1911" width="14" style="1" customWidth="1"/>
    <col min="1912" max="1912" width="18.25" style="1" customWidth="1"/>
    <col min="1913" max="2160" width="9" style="1"/>
    <col min="2161" max="2161" width="24.375" style="1" customWidth="1"/>
    <col min="2162" max="2162" width="45.875" style="1" customWidth="1"/>
    <col min="2163" max="2163" width="13.875" style="1" customWidth="1"/>
    <col min="2164" max="2167" width="14" style="1" customWidth="1"/>
    <col min="2168" max="2168" width="18.25" style="1" customWidth="1"/>
    <col min="2169" max="2416" width="9" style="1"/>
    <col min="2417" max="2417" width="24.375" style="1" customWidth="1"/>
    <col min="2418" max="2418" width="45.875" style="1" customWidth="1"/>
    <col min="2419" max="2419" width="13.875" style="1" customWidth="1"/>
    <col min="2420" max="2423" width="14" style="1" customWidth="1"/>
    <col min="2424" max="2424" width="18.25" style="1" customWidth="1"/>
    <col min="2425" max="2672" width="9" style="1"/>
    <col min="2673" max="2673" width="24.375" style="1" customWidth="1"/>
    <col min="2674" max="2674" width="45.875" style="1" customWidth="1"/>
    <col min="2675" max="2675" width="13.875" style="1" customWidth="1"/>
    <col min="2676" max="2679" width="14" style="1" customWidth="1"/>
    <col min="2680" max="2680" width="18.25" style="1" customWidth="1"/>
    <col min="2681" max="2928" width="9" style="1"/>
    <col min="2929" max="2929" width="24.375" style="1" customWidth="1"/>
    <col min="2930" max="2930" width="45.875" style="1" customWidth="1"/>
    <col min="2931" max="2931" width="13.875" style="1" customWidth="1"/>
    <col min="2932" max="2935" width="14" style="1" customWidth="1"/>
    <col min="2936" max="2936" width="18.25" style="1" customWidth="1"/>
    <col min="2937" max="3184" width="9" style="1"/>
    <col min="3185" max="3185" width="24.375" style="1" customWidth="1"/>
    <col min="3186" max="3186" width="45.875" style="1" customWidth="1"/>
    <col min="3187" max="3187" width="13.875" style="1" customWidth="1"/>
    <col min="3188" max="3191" width="14" style="1" customWidth="1"/>
    <col min="3192" max="3192" width="18.25" style="1" customWidth="1"/>
    <col min="3193" max="3440" width="9" style="1"/>
    <col min="3441" max="3441" width="24.375" style="1" customWidth="1"/>
    <col min="3442" max="3442" width="45.875" style="1" customWidth="1"/>
    <col min="3443" max="3443" width="13.875" style="1" customWidth="1"/>
    <col min="3444" max="3447" width="14" style="1" customWidth="1"/>
    <col min="3448" max="3448" width="18.25" style="1" customWidth="1"/>
    <col min="3449" max="3696" width="9" style="1"/>
    <col min="3697" max="3697" width="24.375" style="1" customWidth="1"/>
    <col min="3698" max="3698" width="45.875" style="1" customWidth="1"/>
    <col min="3699" max="3699" width="13.875" style="1" customWidth="1"/>
    <col min="3700" max="3703" width="14" style="1" customWidth="1"/>
    <col min="3704" max="3704" width="18.25" style="1" customWidth="1"/>
    <col min="3705" max="3952" width="9" style="1"/>
    <col min="3953" max="3953" width="24.375" style="1" customWidth="1"/>
    <col min="3954" max="3954" width="45.875" style="1" customWidth="1"/>
    <col min="3955" max="3955" width="13.875" style="1" customWidth="1"/>
    <col min="3956" max="3959" width="14" style="1" customWidth="1"/>
    <col min="3960" max="3960" width="18.25" style="1" customWidth="1"/>
    <col min="3961" max="4208" width="9" style="1"/>
    <col min="4209" max="4209" width="24.375" style="1" customWidth="1"/>
    <col min="4210" max="4210" width="45.875" style="1" customWidth="1"/>
    <col min="4211" max="4211" width="13.875" style="1" customWidth="1"/>
    <col min="4212" max="4215" width="14" style="1" customWidth="1"/>
    <col min="4216" max="4216" width="18.25" style="1" customWidth="1"/>
    <col min="4217" max="4464" width="9" style="1"/>
    <col min="4465" max="4465" width="24.375" style="1" customWidth="1"/>
    <col min="4466" max="4466" width="45.875" style="1" customWidth="1"/>
    <col min="4467" max="4467" width="13.875" style="1" customWidth="1"/>
    <col min="4468" max="4471" width="14" style="1" customWidth="1"/>
    <col min="4472" max="4472" width="18.25" style="1" customWidth="1"/>
    <col min="4473" max="4720" width="9" style="1"/>
    <col min="4721" max="4721" width="24.375" style="1" customWidth="1"/>
    <col min="4722" max="4722" width="45.875" style="1" customWidth="1"/>
    <col min="4723" max="4723" width="13.875" style="1" customWidth="1"/>
    <col min="4724" max="4727" width="14" style="1" customWidth="1"/>
    <col min="4728" max="4728" width="18.25" style="1" customWidth="1"/>
    <col min="4729" max="4976" width="9" style="1"/>
    <col min="4977" max="4977" width="24.375" style="1" customWidth="1"/>
    <col min="4978" max="4978" width="45.875" style="1" customWidth="1"/>
    <col min="4979" max="4979" width="13.875" style="1" customWidth="1"/>
    <col min="4980" max="4983" width="14" style="1" customWidth="1"/>
    <col min="4984" max="4984" width="18.25" style="1" customWidth="1"/>
    <col min="4985" max="5232" width="9" style="1"/>
    <col min="5233" max="5233" width="24.375" style="1" customWidth="1"/>
    <col min="5234" max="5234" width="45.875" style="1" customWidth="1"/>
    <col min="5235" max="5235" width="13.875" style="1" customWidth="1"/>
    <col min="5236" max="5239" width="14" style="1" customWidth="1"/>
    <col min="5240" max="5240" width="18.25" style="1" customWidth="1"/>
    <col min="5241" max="5488" width="9" style="1"/>
    <col min="5489" max="5489" width="24.375" style="1" customWidth="1"/>
    <col min="5490" max="5490" width="45.875" style="1" customWidth="1"/>
    <col min="5491" max="5491" width="13.875" style="1" customWidth="1"/>
    <col min="5492" max="5495" width="14" style="1" customWidth="1"/>
    <col min="5496" max="5496" width="18.25" style="1" customWidth="1"/>
    <col min="5497" max="5744" width="9" style="1"/>
    <col min="5745" max="5745" width="24.375" style="1" customWidth="1"/>
    <col min="5746" max="5746" width="45.875" style="1" customWidth="1"/>
    <col min="5747" max="5747" width="13.875" style="1" customWidth="1"/>
    <col min="5748" max="5751" width="14" style="1" customWidth="1"/>
    <col min="5752" max="5752" width="18.25" style="1" customWidth="1"/>
    <col min="5753" max="6000" width="9" style="1"/>
    <col min="6001" max="6001" width="24.375" style="1" customWidth="1"/>
    <col min="6002" max="6002" width="45.875" style="1" customWidth="1"/>
    <col min="6003" max="6003" width="13.875" style="1" customWidth="1"/>
    <col min="6004" max="6007" width="14" style="1" customWidth="1"/>
    <col min="6008" max="6008" width="18.25" style="1" customWidth="1"/>
    <col min="6009" max="6256" width="9" style="1"/>
    <col min="6257" max="6257" width="24.375" style="1" customWidth="1"/>
    <col min="6258" max="6258" width="45.875" style="1" customWidth="1"/>
    <col min="6259" max="6259" width="13.875" style="1" customWidth="1"/>
    <col min="6260" max="6263" width="14" style="1" customWidth="1"/>
    <col min="6264" max="6264" width="18.25" style="1" customWidth="1"/>
    <col min="6265" max="6512" width="9" style="1"/>
    <col min="6513" max="6513" width="24.375" style="1" customWidth="1"/>
    <col min="6514" max="6514" width="45.875" style="1" customWidth="1"/>
    <col min="6515" max="6515" width="13.875" style="1" customWidth="1"/>
    <col min="6516" max="6519" width="14" style="1" customWidth="1"/>
    <col min="6520" max="6520" width="18.25" style="1" customWidth="1"/>
    <col min="6521" max="6768" width="9" style="1"/>
    <col min="6769" max="6769" width="24.375" style="1" customWidth="1"/>
    <col min="6770" max="6770" width="45.875" style="1" customWidth="1"/>
    <col min="6771" max="6771" width="13.875" style="1" customWidth="1"/>
    <col min="6772" max="6775" width="14" style="1" customWidth="1"/>
    <col min="6776" max="6776" width="18.25" style="1" customWidth="1"/>
    <col min="6777" max="7024" width="9" style="1"/>
    <col min="7025" max="7025" width="24.375" style="1" customWidth="1"/>
    <col min="7026" max="7026" width="45.875" style="1" customWidth="1"/>
    <col min="7027" max="7027" width="13.875" style="1" customWidth="1"/>
    <col min="7028" max="7031" width="14" style="1" customWidth="1"/>
    <col min="7032" max="7032" width="18.25" style="1" customWidth="1"/>
    <col min="7033" max="7280" width="9" style="1"/>
    <col min="7281" max="7281" width="24.375" style="1" customWidth="1"/>
    <col min="7282" max="7282" width="45.875" style="1" customWidth="1"/>
    <col min="7283" max="7283" width="13.875" style="1" customWidth="1"/>
    <col min="7284" max="7287" width="14" style="1" customWidth="1"/>
    <col min="7288" max="7288" width="18.25" style="1" customWidth="1"/>
    <col min="7289" max="7536" width="9" style="1"/>
    <col min="7537" max="7537" width="24.375" style="1" customWidth="1"/>
    <col min="7538" max="7538" width="45.875" style="1" customWidth="1"/>
    <col min="7539" max="7539" width="13.875" style="1" customWidth="1"/>
    <col min="7540" max="7543" width="14" style="1" customWidth="1"/>
    <col min="7544" max="7544" width="18.25" style="1" customWidth="1"/>
    <col min="7545" max="7792" width="9" style="1"/>
    <col min="7793" max="7793" width="24.375" style="1" customWidth="1"/>
    <col min="7794" max="7794" width="45.875" style="1" customWidth="1"/>
    <col min="7795" max="7795" width="13.875" style="1" customWidth="1"/>
    <col min="7796" max="7799" width="14" style="1" customWidth="1"/>
    <col min="7800" max="7800" width="18.25" style="1" customWidth="1"/>
    <col min="7801" max="8048" width="9" style="1"/>
    <col min="8049" max="8049" width="24.375" style="1" customWidth="1"/>
    <col min="8050" max="8050" width="45.875" style="1" customWidth="1"/>
    <col min="8051" max="8051" width="13.875" style="1" customWidth="1"/>
    <col min="8052" max="8055" width="14" style="1" customWidth="1"/>
    <col min="8056" max="8056" width="18.25" style="1" customWidth="1"/>
    <col min="8057" max="8304" width="9" style="1"/>
    <col min="8305" max="8305" width="24.375" style="1" customWidth="1"/>
    <col min="8306" max="8306" width="45.875" style="1" customWidth="1"/>
    <col min="8307" max="8307" width="13.875" style="1" customWidth="1"/>
    <col min="8308" max="8311" width="14" style="1" customWidth="1"/>
    <col min="8312" max="8312" width="18.25" style="1" customWidth="1"/>
    <col min="8313" max="8560" width="9" style="1"/>
    <col min="8561" max="8561" width="24.375" style="1" customWidth="1"/>
    <col min="8562" max="8562" width="45.875" style="1" customWidth="1"/>
    <col min="8563" max="8563" width="13.875" style="1" customWidth="1"/>
    <col min="8564" max="8567" width="14" style="1" customWidth="1"/>
    <col min="8568" max="8568" width="18.25" style="1" customWidth="1"/>
    <col min="8569" max="8816" width="9" style="1"/>
    <col min="8817" max="8817" width="24.375" style="1" customWidth="1"/>
    <col min="8818" max="8818" width="45.875" style="1" customWidth="1"/>
    <col min="8819" max="8819" width="13.875" style="1" customWidth="1"/>
    <col min="8820" max="8823" width="14" style="1" customWidth="1"/>
    <col min="8824" max="8824" width="18.25" style="1" customWidth="1"/>
    <col min="8825" max="9072" width="9" style="1"/>
    <col min="9073" max="9073" width="24.375" style="1" customWidth="1"/>
    <col min="9074" max="9074" width="45.875" style="1" customWidth="1"/>
    <col min="9075" max="9075" width="13.875" style="1" customWidth="1"/>
    <col min="9076" max="9079" width="14" style="1" customWidth="1"/>
    <col min="9080" max="9080" width="18.25" style="1" customWidth="1"/>
    <col min="9081" max="9328" width="9" style="1"/>
    <col min="9329" max="9329" width="24.375" style="1" customWidth="1"/>
    <col min="9330" max="9330" width="45.875" style="1" customWidth="1"/>
    <col min="9331" max="9331" width="13.875" style="1" customWidth="1"/>
    <col min="9332" max="9335" width="14" style="1" customWidth="1"/>
    <col min="9336" max="9336" width="18.25" style="1" customWidth="1"/>
    <col min="9337" max="9584" width="9" style="1"/>
    <col min="9585" max="9585" width="24.375" style="1" customWidth="1"/>
    <col min="9586" max="9586" width="45.875" style="1" customWidth="1"/>
    <col min="9587" max="9587" width="13.875" style="1" customWidth="1"/>
    <col min="9588" max="9591" width="14" style="1" customWidth="1"/>
    <col min="9592" max="9592" width="18.25" style="1" customWidth="1"/>
    <col min="9593" max="9840" width="9" style="1"/>
    <col min="9841" max="9841" width="24.375" style="1" customWidth="1"/>
    <col min="9842" max="9842" width="45.875" style="1" customWidth="1"/>
    <col min="9843" max="9843" width="13.875" style="1" customWidth="1"/>
    <col min="9844" max="9847" width="14" style="1" customWidth="1"/>
    <col min="9848" max="9848" width="18.25" style="1" customWidth="1"/>
    <col min="9849" max="10096" width="9" style="1"/>
    <col min="10097" max="10097" width="24.375" style="1" customWidth="1"/>
    <col min="10098" max="10098" width="45.875" style="1" customWidth="1"/>
    <col min="10099" max="10099" width="13.875" style="1" customWidth="1"/>
    <col min="10100" max="10103" width="14" style="1" customWidth="1"/>
    <col min="10104" max="10104" width="18.25" style="1" customWidth="1"/>
    <col min="10105" max="10352" width="9" style="1"/>
    <col min="10353" max="10353" width="24.375" style="1" customWidth="1"/>
    <col min="10354" max="10354" width="45.875" style="1" customWidth="1"/>
    <col min="10355" max="10355" width="13.875" style="1" customWidth="1"/>
    <col min="10356" max="10359" width="14" style="1" customWidth="1"/>
    <col min="10360" max="10360" width="18.25" style="1" customWidth="1"/>
    <col min="10361" max="10608" width="9" style="1"/>
    <col min="10609" max="10609" width="24.375" style="1" customWidth="1"/>
    <col min="10610" max="10610" width="45.875" style="1" customWidth="1"/>
    <col min="10611" max="10611" width="13.875" style="1" customWidth="1"/>
    <col min="10612" max="10615" width="14" style="1" customWidth="1"/>
    <col min="10616" max="10616" width="18.25" style="1" customWidth="1"/>
    <col min="10617" max="10864" width="9" style="1"/>
    <col min="10865" max="10865" width="24.375" style="1" customWidth="1"/>
    <col min="10866" max="10866" width="45.875" style="1" customWidth="1"/>
    <col min="10867" max="10867" width="13.875" style="1" customWidth="1"/>
    <col min="10868" max="10871" width="14" style="1" customWidth="1"/>
    <col min="10872" max="10872" width="18.25" style="1" customWidth="1"/>
    <col min="10873" max="11120" width="9" style="1"/>
    <col min="11121" max="11121" width="24.375" style="1" customWidth="1"/>
    <col min="11122" max="11122" width="45.875" style="1" customWidth="1"/>
    <col min="11123" max="11123" width="13.875" style="1" customWidth="1"/>
    <col min="11124" max="11127" width="14" style="1" customWidth="1"/>
    <col min="11128" max="11128" width="18.25" style="1" customWidth="1"/>
    <col min="11129" max="11376" width="9" style="1"/>
    <col min="11377" max="11377" width="24.375" style="1" customWidth="1"/>
    <col min="11378" max="11378" width="45.875" style="1" customWidth="1"/>
    <col min="11379" max="11379" width="13.875" style="1" customWidth="1"/>
    <col min="11380" max="11383" width="14" style="1" customWidth="1"/>
    <col min="11384" max="11384" width="18.25" style="1" customWidth="1"/>
    <col min="11385" max="11632" width="9" style="1"/>
    <col min="11633" max="11633" width="24.375" style="1" customWidth="1"/>
    <col min="11634" max="11634" width="45.875" style="1" customWidth="1"/>
    <col min="11635" max="11635" width="13.875" style="1" customWidth="1"/>
    <col min="11636" max="11639" width="14" style="1" customWidth="1"/>
    <col min="11640" max="11640" width="18.25" style="1" customWidth="1"/>
    <col min="11641" max="11888" width="9" style="1"/>
    <col min="11889" max="11889" width="24.375" style="1" customWidth="1"/>
    <col min="11890" max="11890" width="45.875" style="1" customWidth="1"/>
    <col min="11891" max="11891" width="13.875" style="1" customWidth="1"/>
    <col min="11892" max="11895" width="14" style="1" customWidth="1"/>
    <col min="11896" max="11896" width="18.25" style="1" customWidth="1"/>
    <col min="11897" max="12144" width="9" style="1"/>
    <col min="12145" max="12145" width="24.375" style="1" customWidth="1"/>
    <col min="12146" max="12146" width="45.875" style="1" customWidth="1"/>
    <col min="12147" max="12147" width="13.875" style="1" customWidth="1"/>
    <col min="12148" max="12151" width="14" style="1" customWidth="1"/>
    <col min="12152" max="12152" width="18.25" style="1" customWidth="1"/>
    <col min="12153" max="12400" width="9" style="1"/>
    <col min="12401" max="12401" width="24.375" style="1" customWidth="1"/>
    <col min="12402" max="12402" width="45.875" style="1" customWidth="1"/>
    <col min="12403" max="12403" width="13.875" style="1" customWidth="1"/>
    <col min="12404" max="12407" width="14" style="1" customWidth="1"/>
    <col min="12408" max="12408" width="18.25" style="1" customWidth="1"/>
    <col min="12409" max="12656" width="9" style="1"/>
    <col min="12657" max="12657" width="24.375" style="1" customWidth="1"/>
    <col min="12658" max="12658" width="45.875" style="1" customWidth="1"/>
    <col min="12659" max="12659" width="13.875" style="1" customWidth="1"/>
    <col min="12660" max="12663" width="14" style="1" customWidth="1"/>
    <col min="12664" max="12664" width="18.25" style="1" customWidth="1"/>
    <col min="12665" max="12912" width="9" style="1"/>
    <col min="12913" max="12913" width="24.375" style="1" customWidth="1"/>
    <col min="12914" max="12914" width="45.875" style="1" customWidth="1"/>
    <col min="12915" max="12915" width="13.875" style="1" customWidth="1"/>
    <col min="12916" max="12919" width="14" style="1" customWidth="1"/>
    <col min="12920" max="12920" width="18.25" style="1" customWidth="1"/>
    <col min="12921" max="13168" width="9" style="1"/>
    <col min="13169" max="13169" width="24.375" style="1" customWidth="1"/>
    <col min="13170" max="13170" width="45.875" style="1" customWidth="1"/>
    <col min="13171" max="13171" width="13.875" style="1" customWidth="1"/>
    <col min="13172" max="13175" width="14" style="1" customWidth="1"/>
    <col min="13176" max="13176" width="18.25" style="1" customWidth="1"/>
    <col min="13177" max="13424" width="9" style="1"/>
    <col min="13425" max="13425" width="24.375" style="1" customWidth="1"/>
    <col min="13426" max="13426" width="45.875" style="1" customWidth="1"/>
    <col min="13427" max="13427" width="13.875" style="1" customWidth="1"/>
    <col min="13428" max="13431" width="14" style="1" customWidth="1"/>
    <col min="13432" max="13432" width="18.25" style="1" customWidth="1"/>
    <col min="13433" max="13680" width="9" style="1"/>
    <col min="13681" max="13681" width="24.375" style="1" customWidth="1"/>
    <col min="13682" max="13682" width="45.875" style="1" customWidth="1"/>
    <col min="13683" max="13683" width="13.875" style="1" customWidth="1"/>
    <col min="13684" max="13687" width="14" style="1" customWidth="1"/>
    <col min="13688" max="13688" width="18.25" style="1" customWidth="1"/>
    <col min="13689" max="13936" width="9" style="1"/>
    <col min="13937" max="13937" width="24.375" style="1" customWidth="1"/>
    <col min="13938" max="13938" width="45.875" style="1" customWidth="1"/>
    <col min="13939" max="13939" width="13.875" style="1" customWidth="1"/>
    <col min="13940" max="13943" width="14" style="1" customWidth="1"/>
    <col min="13944" max="13944" width="18.25" style="1" customWidth="1"/>
    <col min="13945" max="14192" width="9" style="1"/>
    <col min="14193" max="14193" width="24.375" style="1" customWidth="1"/>
    <col min="14194" max="14194" width="45.875" style="1" customWidth="1"/>
    <col min="14195" max="14195" width="13.875" style="1" customWidth="1"/>
    <col min="14196" max="14199" width="14" style="1" customWidth="1"/>
    <col min="14200" max="14200" width="18.25" style="1" customWidth="1"/>
    <col min="14201" max="14448" width="9" style="1"/>
    <col min="14449" max="14449" width="24.375" style="1" customWidth="1"/>
    <col min="14450" max="14450" width="45.875" style="1" customWidth="1"/>
    <col min="14451" max="14451" width="13.875" style="1" customWidth="1"/>
    <col min="14452" max="14455" width="14" style="1" customWidth="1"/>
    <col min="14456" max="14456" width="18.25" style="1" customWidth="1"/>
    <col min="14457" max="14704" width="9" style="1"/>
    <col min="14705" max="14705" width="24.375" style="1" customWidth="1"/>
    <col min="14706" max="14706" width="45.875" style="1" customWidth="1"/>
    <col min="14707" max="14707" width="13.875" style="1" customWidth="1"/>
    <col min="14708" max="14711" width="14" style="1" customWidth="1"/>
    <col min="14712" max="14712" width="18.25" style="1" customWidth="1"/>
    <col min="14713" max="14960" width="9" style="1"/>
    <col min="14961" max="14961" width="24.375" style="1" customWidth="1"/>
    <col min="14962" max="14962" width="45.875" style="1" customWidth="1"/>
    <col min="14963" max="14963" width="13.875" style="1" customWidth="1"/>
    <col min="14964" max="14967" width="14" style="1" customWidth="1"/>
    <col min="14968" max="14968" width="18.25" style="1" customWidth="1"/>
    <col min="14969" max="15216" width="9" style="1"/>
    <col min="15217" max="15217" width="24.375" style="1" customWidth="1"/>
    <col min="15218" max="15218" width="45.875" style="1" customWidth="1"/>
    <col min="15219" max="15219" width="13.875" style="1" customWidth="1"/>
    <col min="15220" max="15223" width="14" style="1" customWidth="1"/>
    <col min="15224" max="15224" width="18.25" style="1" customWidth="1"/>
    <col min="15225" max="15472" width="9" style="1"/>
    <col min="15473" max="15473" width="24.375" style="1" customWidth="1"/>
    <col min="15474" max="15474" width="45.875" style="1" customWidth="1"/>
    <col min="15475" max="15475" width="13.875" style="1" customWidth="1"/>
    <col min="15476" max="15479" width="14" style="1" customWidth="1"/>
    <col min="15480" max="15480" width="18.25" style="1" customWidth="1"/>
    <col min="15481" max="15728" width="9" style="1"/>
    <col min="15729" max="15729" width="24.375" style="1" customWidth="1"/>
    <col min="15730" max="15730" width="45.875" style="1" customWidth="1"/>
    <col min="15731" max="15731" width="13.875" style="1" customWidth="1"/>
    <col min="15732" max="15735" width="14" style="1" customWidth="1"/>
    <col min="15736" max="15736" width="18.25" style="1" customWidth="1"/>
    <col min="15737" max="15984" width="9" style="1"/>
    <col min="15985" max="15985" width="24.375" style="1" customWidth="1"/>
    <col min="15986" max="15986" width="45.875" style="1" customWidth="1"/>
    <col min="15987" max="15987" width="13.875" style="1" customWidth="1"/>
    <col min="15988" max="15991" width="14" style="1" customWidth="1"/>
    <col min="15992" max="15992" width="18.25" style="1" customWidth="1"/>
    <col min="15993" max="16383" width="9" style="1"/>
    <col min="16384" max="16384" width="9" style="1" customWidth="1"/>
  </cols>
  <sheetData>
    <row r="1" spans="1:5" ht="18.75" x14ac:dyDescent="0.25">
      <c r="B1" s="20" t="s">
        <v>159</v>
      </c>
      <c r="C1" s="21"/>
      <c r="D1" s="21"/>
      <c r="E1" s="21"/>
    </row>
    <row r="2" spans="1:5" ht="18.75" x14ac:dyDescent="0.25">
      <c r="B2" s="20" t="s">
        <v>158</v>
      </c>
      <c r="C2" s="21"/>
      <c r="D2" s="21"/>
      <c r="E2" s="21"/>
    </row>
    <row r="3" spans="1:5" ht="18.75" x14ac:dyDescent="0.25">
      <c r="B3" s="20" t="s">
        <v>160</v>
      </c>
      <c r="C3" s="21"/>
      <c r="D3" s="21"/>
      <c r="E3" s="21"/>
    </row>
    <row r="4" spans="1:5" ht="18.75" x14ac:dyDescent="0.25">
      <c r="B4" s="18"/>
      <c r="C4" s="19"/>
      <c r="D4" s="19"/>
      <c r="E4" s="19"/>
    </row>
    <row r="5" spans="1:5" ht="18" customHeight="1" x14ac:dyDescent="0.25">
      <c r="B5" s="22" t="s">
        <v>156</v>
      </c>
      <c r="C5" s="22"/>
      <c r="D5" s="22"/>
    </row>
    <row r="6" spans="1:5" ht="18" customHeight="1" x14ac:dyDescent="0.25">
      <c r="B6" s="23" t="s">
        <v>158</v>
      </c>
      <c r="C6" s="23"/>
      <c r="D6" s="24"/>
    </row>
    <row r="7" spans="1:5" ht="18" customHeight="1" x14ac:dyDescent="0.25">
      <c r="B7" s="23" t="s">
        <v>157</v>
      </c>
      <c r="C7" s="23"/>
      <c r="D7" s="24"/>
    </row>
    <row r="8" spans="1:5" ht="18" customHeight="1" x14ac:dyDescent="0.25">
      <c r="B8" s="23"/>
      <c r="C8" s="23"/>
    </row>
    <row r="9" spans="1:5" ht="36" customHeight="1" x14ac:dyDescent="0.25">
      <c r="A9" s="3"/>
      <c r="B9" s="4"/>
    </row>
    <row r="10" spans="1:5" ht="18" customHeight="1" x14ac:dyDescent="0.25">
      <c r="A10" s="34" t="s">
        <v>11</v>
      </c>
      <c r="B10" s="34"/>
      <c r="C10" s="34"/>
      <c r="D10" s="24"/>
    </row>
    <row r="11" spans="1:5" ht="54" customHeight="1" x14ac:dyDescent="0.25">
      <c r="A11" s="33" t="s">
        <v>149</v>
      </c>
      <c r="B11" s="33"/>
      <c r="C11" s="33"/>
      <c r="D11" s="24"/>
    </row>
    <row r="12" spans="1:5" ht="54" customHeight="1" x14ac:dyDescent="0.25">
      <c r="A12" s="15"/>
      <c r="B12" s="15"/>
      <c r="C12" s="29" t="s">
        <v>148</v>
      </c>
      <c r="D12" s="30"/>
    </row>
    <row r="13" spans="1:5" ht="24" customHeight="1" x14ac:dyDescent="0.25">
      <c r="A13" s="31" t="s">
        <v>0</v>
      </c>
      <c r="B13" s="31" t="s">
        <v>1</v>
      </c>
      <c r="C13" s="27" t="s">
        <v>147</v>
      </c>
      <c r="D13" s="28"/>
    </row>
    <row r="14" spans="1:5" s="6" customFormat="1" x14ac:dyDescent="0.25">
      <c r="A14" s="32"/>
      <c r="B14" s="28"/>
      <c r="C14" s="2" t="s">
        <v>145</v>
      </c>
      <c r="D14" s="2" t="s">
        <v>146</v>
      </c>
    </row>
    <row r="15" spans="1:5" s="10" customFormat="1" x14ac:dyDescent="0.25">
      <c r="A15" s="7" t="s">
        <v>2</v>
      </c>
      <c r="B15" s="7" t="s">
        <v>3</v>
      </c>
      <c r="C15" s="16">
        <f>C16+C19+C21+C25+C27+C30+C33+C35+C38+C40</f>
        <v>35561.4</v>
      </c>
      <c r="D15" s="16">
        <f>D16+D19+D21+D25+D27+D30+D33+D35+D38+D40</f>
        <v>34960.199999999997</v>
      </c>
    </row>
    <row r="16" spans="1:5" s="10" customFormat="1" x14ac:dyDescent="0.25">
      <c r="A16" s="11" t="s">
        <v>24</v>
      </c>
      <c r="B16" s="11" t="s">
        <v>25</v>
      </c>
      <c r="C16" s="17">
        <f>C17+C18</f>
        <v>10706.5</v>
      </c>
      <c r="D16" s="17">
        <f>D17+D18</f>
        <v>11274</v>
      </c>
    </row>
    <row r="17" spans="1:4" s="10" customFormat="1" hidden="1" x14ac:dyDescent="0.25">
      <c r="A17" s="11" t="s">
        <v>27</v>
      </c>
      <c r="B17" s="11" t="s">
        <v>26</v>
      </c>
      <c r="C17" s="17"/>
      <c r="D17" s="17"/>
    </row>
    <row r="18" spans="1:4" s="10" customFormat="1" x14ac:dyDescent="0.25">
      <c r="A18" s="11" t="s">
        <v>29</v>
      </c>
      <c r="B18" s="11" t="s">
        <v>28</v>
      </c>
      <c r="C18" s="17">
        <v>10706.5</v>
      </c>
      <c r="D18" s="17">
        <v>11274</v>
      </c>
    </row>
    <row r="19" spans="1:4" s="10" customFormat="1" ht="47.25" x14ac:dyDescent="0.25">
      <c r="A19" s="11" t="s">
        <v>31</v>
      </c>
      <c r="B19" s="11" t="s">
        <v>30</v>
      </c>
      <c r="C19" s="17">
        <f>C20</f>
        <v>5058.6000000000004</v>
      </c>
      <c r="D19" s="17">
        <f>D20</f>
        <v>3670</v>
      </c>
    </row>
    <row r="20" spans="1:4" s="10" customFormat="1" ht="34.5" customHeight="1" x14ac:dyDescent="0.25">
      <c r="A20" s="11" t="s">
        <v>33</v>
      </c>
      <c r="B20" s="11" t="s">
        <v>32</v>
      </c>
      <c r="C20" s="17">
        <v>5058.6000000000004</v>
      </c>
      <c r="D20" s="17">
        <v>3670</v>
      </c>
    </row>
    <row r="21" spans="1:4" s="10" customFormat="1" x14ac:dyDescent="0.25">
      <c r="A21" s="11" t="s">
        <v>35</v>
      </c>
      <c r="B21" s="11" t="s">
        <v>34</v>
      </c>
      <c r="C21" s="17">
        <f>C22+C23+C24</f>
        <v>13453.4</v>
      </c>
      <c r="D21" s="17">
        <f>D22+D23+D24</f>
        <v>13807.5</v>
      </c>
    </row>
    <row r="22" spans="1:4" s="10" customFormat="1" ht="31.5" x14ac:dyDescent="0.25">
      <c r="A22" s="11" t="s">
        <v>37</v>
      </c>
      <c r="B22" s="11" t="s">
        <v>36</v>
      </c>
      <c r="C22" s="17">
        <v>12632.1</v>
      </c>
      <c r="D22" s="17">
        <v>12973.2</v>
      </c>
    </row>
    <row r="23" spans="1:4" s="10" customFormat="1" x14ac:dyDescent="0.25">
      <c r="A23" s="11" t="s">
        <v>83</v>
      </c>
      <c r="B23" s="11" t="s">
        <v>82</v>
      </c>
      <c r="C23" s="17">
        <v>183.3</v>
      </c>
      <c r="D23" s="17">
        <v>187.3</v>
      </c>
    </row>
    <row r="24" spans="1:4" s="10" customFormat="1" ht="31.5" x14ac:dyDescent="0.25">
      <c r="A24" s="11" t="s">
        <v>84</v>
      </c>
      <c r="B24" s="11" t="s">
        <v>85</v>
      </c>
      <c r="C24" s="17">
        <v>638</v>
      </c>
      <c r="D24" s="17">
        <v>647</v>
      </c>
    </row>
    <row r="25" spans="1:4" s="10" customFormat="1" x14ac:dyDescent="0.25">
      <c r="A25" s="11" t="s">
        <v>39</v>
      </c>
      <c r="B25" s="11" t="s">
        <v>38</v>
      </c>
      <c r="C25" s="17">
        <f>C26</f>
        <v>642</v>
      </c>
      <c r="D25" s="17">
        <f>D26</f>
        <v>642</v>
      </c>
    </row>
    <row r="26" spans="1:4" s="10" customFormat="1" x14ac:dyDescent="0.25">
      <c r="A26" s="11" t="s">
        <v>41</v>
      </c>
      <c r="B26" s="11" t="s">
        <v>40</v>
      </c>
      <c r="C26" s="17">
        <v>642</v>
      </c>
      <c r="D26" s="17">
        <v>642</v>
      </c>
    </row>
    <row r="27" spans="1:4" s="10" customFormat="1" x14ac:dyDescent="0.25">
      <c r="A27" s="11" t="s">
        <v>43</v>
      </c>
      <c r="B27" s="11" t="s">
        <v>42</v>
      </c>
      <c r="C27" s="17">
        <f>C28+C29</f>
        <v>350.5</v>
      </c>
      <c r="D27" s="17">
        <f>D28+D29</f>
        <v>361.5</v>
      </c>
    </row>
    <row r="28" spans="1:4" s="10" customFormat="1" ht="31.5" x14ac:dyDescent="0.25">
      <c r="A28" s="11" t="s">
        <v>86</v>
      </c>
      <c r="B28" s="11" t="s">
        <v>87</v>
      </c>
      <c r="C28" s="17">
        <v>350.5</v>
      </c>
      <c r="D28" s="17">
        <v>361.5</v>
      </c>
    </row>
    <row r="29" spans="1:4" s="10" customFormat="1" ht="47.25" x14ac:dyDescent="0.25">
      <c r="A29" s="11" t="s">
        <v>44</v>
      </c>
      <c r="B29" s="11" t="s">
        <v>45</v>
      </c>
      <c r="C29" s="17">
        <v>0</v>
      </c>
      <c r="D29" s="17">
        <v>0</v>
      </c>
    </row>
    <row r="30" spans="1:4" s="10" customFormat="1" ht="47.25" x14ac:dyDescent="0.25">
      <c r="A30" s="11" t="s">
        <v>46</v>
      </c>
      <c r="B30" s="11" t="s">
        <v>47</v>
      </c>
      <c r="C30" s="17">
        <f>C31+C32</f>
        <v>1517.5</v>
      </c>
      <c r="D30" s="17">
        <f>D31+D32</f>
        <v>1455.2</v>
      </c>
    </row>
    <row r="31" spans="1:4" s="10" customFormat="1" ht="97.5" customHeight="1" x14ac:dyDescent="0.25">
      <c r="A31" s="11" t="s">
        <v>48</v>
      </c>
      <c r="B31" s="11" t="s">
        <v>49</v>
      </c>
      <c r="C31" s="17">
        <v>1345.5</v>
      </c>
      <c r="D31" s="17">
        <v>1275.2</v>
      </c>
    </row>
    <row r="32" spans="1:4" s="10" customFormat="1" ht="94.5" x14ac:dyDescent="0.25">
      <c r="A32" s="11" t="s">
        <v>88</v>
      </c>
      <c r="B32" s="11" t="s">
        <v>89</v>
      </c>
      <c r="C32" s="17">
        <v>172</v>
      </c>
      <c r="D32" s="17">
        <v>180</v>
      </c>
    </row>
    <row r="33" spans="1:4" s="10" customFormat="1" ht="31.5" x14ac:dyDescent="0.25">
      <c r="A33" s="11" t="s">
        <v>51</v>
      </c>
      <c r="B33" s="11" t="s">
        <v>50</v>
      </c>
      <c r="C33" s="17">
        <f>C34</f>
        <v>22.2</v>
      </c>
      <c r="D33" s="17">
        <f>D34</f>
        <v>22.2</v>
      </c>
    </row>
    <row r="34" spans="1:4" s="10" customFormat="1" ht="21.75" customHeight="1" x14ac:dyDescent="0.25">
      <c r="A34" s="11" t="s">
        <v>52</v>
      </c>
      <c r="B34" s="11" t="s">
        <v>53</v>
      </c>
      <c r="C34" s="17">
        <v>22.2</v>
      </c>
      <c r="D34" s="17">
        <v>22.2</v>
      </c>
    </row>
    <row r="35" spans="1:4" s="10" customFormat="1" ht="31.5" x14ac:dyDescent="0.25">
      <c r="A35" s="11" t="s">
        <v>54</v>
      </c>
      <c r="B35" s="11" t="s">
        <v>55</v>
      </c>
      <c r="C35" s="17">
        <f>C36+C37</f>
        <v>3703.2</v>
      </c>
      <c r="D35" s="17">
        <f>D36+D37</f>
        <v>3611.1000000000004</v>
      </c>
    </row>
    <row r="36" spans="1:4" s="10" customFormat="1" x14ac:dyDescent="0.25">
      <c r="A36" s="11" t="s">
        <v>56</v>
      </c>
      <c r="B36" s="11" t="s">
        <v>57</v>
      </c>
      <c r="C36" s="17">
        <v>3003.4</v>
      </c>
      <c r="D36" s="17">
        <v>2900.3</v>
      </c>
    </row>
    <row r="37" spans="1:4" s="10" customFormat="1" x14ac:dyDescent="0.25">
      <c r="A37" s="11" t="s">
        <v>58</v>
      </c>
      <c r="B37" s="11" t="s">
        <v>59</v>
      </c>
      <c r="C37" s="17">
        <v>699.8</v>
      </c>
      <c r="D37" s="17">
        <v>710.8</v>
      </c>
    </row>
    <row r="38" spans="1:4" s="10" customFormat="1" ht="31.5" x14ac:dyDescent="0.25">
      <c r="A38" s="11" t="s">
        <v>60</v>
      </c>
      <c r="B38" s="11" t="s">
        <v>61</v>
      </c>
      <c r="C38" s="17">
        <f>C39</f>
        <v>0</v>
      </c>
      <c r="D38" s="17">
        <f>D39</f>
        <v>0</v>
      </c>
    </row>
    <row r="39" spans="1:4" s="10" customFormat="1" ht="94.5" x14ac:dyDescent="0.25">
      <c r="A39" s="11" t="s">
        <v>63</v>
      </c>
      <c r="B39" s="11" t="s">
        <v>62</v>
      </c>
      <c r="C39" s="17">
        <v>0</v>
      </c>
      <c r="D39" s="17">
        <v>0</v>
      </c>
    </row>
    <row r="40" spans="1:4" s="10" customFormat="1" x14ac:dyDescent="0.25">
      <c r="A40" s="11" t="s">
        <v>65</v>
      </c>
      <c r="B40" s="11" t="s">
        <v>64</v>
      </c>
      <c r="C40" s="17">
        <f>C41</f>
        <v>107.5</v>
      </c>
      <c r="D40" s="17">
        <f>D41</f>
        <v>116.7</v>
      </c>
    </row>
    <row r="41" spans="1:4" s="10" customFormat="1" ht="47.25" x14ac:dyDescent="0.25">
      <c r="A41" s="11" t="s">
        <v>67</v>
      </c>
      <c r="B41" s="11" t="s">
        <v>66</v>
      </c>
      <c r="C41" s="17">
        <v>107.5</v>
      </c>
      <c r="D41" s="17">
        <v>116.7</v>
      </c>
    </row>
    <row r="42" spans="1:4" s="10" customFormat="1" x14ac:dyDescent="0.25">
      <c r="A42" s="7" t="s">
        <v>4</v>
      </c>
      <c r="B42" s="7" t="s">
        <v>5</v>
      </c>
      <c r="C42" s="16">
        <f>C44+C51+C72+C91</f>
        <v>96496.5</v>
      </c>
      <c r="D42" s="16">
        <f>D44+D51+D72+D91</f>
        <v>81627.3</v>
      </c>
    </row>
    <row r="43" spans="1:4" s="10" customFormat="1" ht="47.25" x14ac:dyDescent="0.25">
      <c r="A43" s="7" t="s">
        <v>6</v>
      </c>
      <c r="B43" s="7" t="s">
        <v>7</v>
      </c>
      <c r="C43" s="16">
        <f>C45</f>
        <v>25930</v>
      </c>
      <c r="D43" s="16">
        <f>D45</f>
        <v>25702</v>
      </c>
    </row>
    <row r="44" spans="1:4" s="10" customFormat="1" ht="31.5" x14ac:dyDescent="0.25">
      <c r="A44" s="7" t="s">
        <v>13</v>
      </c>
      <c r="B44" s="7" t="s">
        <v>12</v>
      </c>
      <c r="C44" s="16">
        <f>C46</f>
        <v>25930</v>
      </c>
      <c r="D44" s="16">
        <f>D46</f>
        <v>25702</v>
      </c>
    </row>
    <row r="45" spans="1:4" s="10" customFormat="1" ht="23.25" customHeight="1" x14ac:dyDescent="0.25">
      <c r="A45" s="11" t="s">
        <v>14</v>
      </c>
      <c r="B45" s="11" t="s">
        <v>8</v>
      </c>
      <c r="C45" s="17">
        <f t="shared" ref="C45:D45" si="0">C46</f>
        <v>25930</v>
      </c>
      <c r="D45" s="17">
        <f t="shared" si="0"/>
        <v>25702</v>
      </c>
    </row>
    <row r="46" spans="1:4" s="10" customFormat="1" ht="35.25" customHeight="1" x14ac:dyDescent="0.25">
      <c r="A46" s="11" t="s">
        <v>90</v>
      </c>
      <c r="B46" s="11" t="s">
        <v>91</v>
      </c>
      <c r="C46" s="17">
        <v>25930</v>
      </c>
      <c r="D46" s="17">
        <v>25702</v>
      </c>
    </row>
    <row r="47" spans="1:4" s="10" customFormat="1" ht="35.25" hidden="1" customHeight="1" x14ac:dyDescent="0.25">
      <c r="A47" s="12" t="s">
        <v>73</v>
      </c>
      <c r="B47" s="13" t="s">
        <v>76</v>
      </c>
      <c r="C47" s="17"/>
      <c r="D47" s="17"/>
    </row>
    <row r="48" spans="1:4" s="10" customFormat="1" ht="35.25" hidden="1" customHeight="1" x14ac:dyDescent="0.25">
      <c r="A48" s="12" t="s">
        <v>74</v>
      </c>
      <c r="B48" s="13" t="s">
        <v>75</v>
      </c>
      <c r="C48" s="17"/>
      <c r="D48" s="17"/>
    </row>
    <row r="49" spans="1:4" s="10" customFormat="1" ht="47.25" hidden="1" x14ac:dyDescent="0.25">
      <c r="A49" s="11" t="s">
        <v>19</v>
      </c>
      <c r="B49" s="11" t="s">
        <v>18</v>
      </c>
      <c r="C49" s="17">
        <f t="shared" ref="C49:D49" si="1">C50</f>
        <v>0</v>
      </c>
      <c r="D49" s="17">
        <f t="shared" si="1"/>
        <v>0</v>
      </c>
    </row>
    <row r="50" spans="1:4" s="10" customFormat="1" ht="63" hidden="1" x14ac:dyDescent="0.25">
      <c r="A50" s="11" t="s">
        <v>17</v>
      </c>
      <c r="B50" s="11" t="s">
        <v>16</v>
      </c>
      <c r="C50" s="17"/>
      <c r="D50" s="17"/>
    </row>
    <row r="51" spans="1:4" s="10" customFormat="1" ht="31.5" customHeight="1" x14ac:dyDescent="0.25">
      <c r="A51" s="7" t="s">
        <v>15</v>
      </c>
      <c r="B51" s="7" t="s">
        <v>10</v>
      </c>
      <c r="C51" s="16">
        <f>C59+C62+C64+C66+C68</f>
        <v>53745.7</v>
      </c>
      <c r="D51" s="16">
        <f>D59+D62+D64+D66+D68</f>
        <v>39098.6</v>
      </c>
    </row>
    <row r="52" spans="1:4" s="10" customFormat="1" ht="49.9" hidden="1" customHeight="1" x14ac:dyDescent="0.25">
      <c r="A52" s="11" t="s">
        <v>80</v>
      </c>
      <c r="B52" s="11" t="s">
        <v>68</v>
      </c>
      <c r="C52" s="17">
        <f>C53+C54</f>
        <v>0</v>
      </c>
      <c r="D52" s="17">
        <f>D53+D54</f>
        <v>0</v>
      </c>
    </row>
    <row r="53" spans="1:4" s="10" customFormat="1" ht="66" hidden="1" customHeight="1" x14ac:dyDescent="0.25">
      <c r="A53" s="11" t="s">
        <v>70</v>
      </c>
      <c r="B53" s="11" t="s">
        <v>69</v>
      </c>
      <c r="C53" s="17"/>
      <c r="D53" s="17"/>
    </row>
    <row r="54" spans="1:4" s="10" customFormat="1" ht="66" hidden="1" customHeight="1" x14ac:dyDescent="0.25">
      <c r="A54" s="11" t="s">
        <v>72</v>
      </c>
      <c r="B54" s="11" t="s">
        <v>69</v>
      </c>
      <c r="C54" s="17"/>
      <c r="D54" s="17"/>
    </row>
    <row r="55" spans="1:4" s="10" customFormat="1" ht="47.25" hidden="1" x14ac:dyDescent="0.25">
      <c r="A55" s="11" t="s">
        <v>79</v>
      </c>
      <c r="B55" s="11" t="s">
        <v>77</v>
      </c>
      <c r="C55" s="17">
        <f>C56</f>
        <v>0</v>
      </c>
      <c r="D55" s="17">
        <f>D56</f>
        <v>0</v>
      </c>
    </row>
    <row r="56" spans="1:4" s="10" customFormat="1" ht="47.25" hidden="1" x14ac:dyDescent="0.25">
      <c r="A56" s="11" t="s">
        <v>81</v>
      </c>
      <c r="B56" s="11" t="s">
        <v>78</v>
      </c>
      <c r="C56" s="17"/>
      <c r="D56" s="17"/>
    </row>
    <row r="57" spans="1:4" s="10" customFormat="1" ht="31.5" hidden="1" x14ac:dyDescent="0.25">
      <c r="A57" s="11" t="s">
        <v>20</v>
      </c>
      <c r="B57" s="11" t="s">
        <v>21</v>
      </c>
      <c r="C57" s="17">
        <f t="shared" ref="C57:D57" si="2">C58</f>
        <v>0</v>
      </c>
      <c r="D57" s="17">
        <f t="shared" si="2"/>
        <v>0</v>
      </c>
    </row>
    <row r="58" spans="1:4" s="10" customFormat="1" ht="47.25" hidden="1" x14ac:dyDescent="0.25">
      <c r="A58" s="11" t="s">
        <v>23</v>
      </c>
      <c r="B58" s="11" t="s">
        <v>22</v>
      </c>
      <c r="C58" s="17"/>
      <c r="D58" s="17"/>
    </row>
    <row r="59" spans="1:4" s="10" customFormat="1" ht="96" customHeight="1" x14ac:dyDescent="0.25">
      <c r="A59" s="11" t="s">
        <v>114</v>
      </c>
      <c r="B59" s="14" t="s">
        <v>92</v>
      </c>
      <c r="C59" s="17">
        <f>C60+C61</f>
        <v>31952</v>
      </c>
      <c r="D59" s="17">
        <f>D60+D61</f>
        <v>17471</v>
      </c>
    </row>
    <row r="60" spans="1:4" s="10" customFormat="1" ht="99" customHeight="1" x14ac:dyDescent="0.25">
      <c r="A60" s="11" t="s">
        <v>115</v>
      </c>
      <c r="B60" s="14" t="s">
        <v>93</v>
      </c>
      <c r="C60" s="17">
        <v>17853</v>
      </c>
      <c r="D60" s="17">
        <v>17471</v>
      </c>
    </row>
    <row r="61" spans="1:4" s="10" customFormat="1" ht="94.5" x14ac:dyDescent="0.25">
      <c r="A61" s="11" t="s">
        <v>150</v>
      </c>
      <c r="B61" s="14" t="s">
        <v>93</v>
      </c>
      <c r="C61" s="17">
        <v>14099</v>
      </c>
      <c r="D61" s="17">
        <v>0</v>
      </c>
    </row>
    <row r="62" spans="1:4" s="10" customFormat="1" ht="31.5" x14ac:dyDescent="0.25">
      <c r="A62" s="11" t="s">
        <v>116</v>
      </c>
      <c r="B62" s="11" t="s">
        <v>94</v>
      </c>
      <c r="C62" s="17">
        <f t="shared" ref="C62:D66" si="3">C63</f>
        <v>495.6</v>
      </c>
      <c r="D62" s="17">
        <f t="shared" si="3"/>
        <v>157.5</v>
      </c>
    </row>
    <row r="63" spans="1:4" s="10" customFormat="1" ht="31.5" x14ac:dyDescent="0.25">
      <c r="A63" s="11" t="s">
        <v>117</v>
      </c>
      <c r="B63" s="11" t="s">
        <v>95</v>
      </c>
      <c r="C63" s="17">
        <v>495.6</v>
      </c>
      <c r="D63" s="17">
        <v>157.5</v>
      </c>
    </row>
    <row r="64" spans="1:4" s="10" customFormat="1" x14ac:dyDescent="0.25">
      <c r="A64" s="11" t="s">
        <v>151</v>
      </c>
      <c r="B64" s="11" t="s">
        <v>143</v>
      </c>
      <c r="C64" s="17">
        <f t="shared" si="3"/>
        <v>43.6</v>
      </c>
      <c r="D64" s="17">
        <f t="shared" si="3"/>
        <v>43.6</v>
      </c>
    </row>
    <row r="65" spans="1:4" s="10" customFormat="1" ht="31.5" x14ac:dyDescent="0.25">
      <c r="A65" s="11" t="s">
        <v>142</v>
      </c>
      <c r="B65" s="11" t="s">
        <v>144</v>
      </c>
      <c r="C65" s="17">
        <v>43.6</v>
      </c>
      <c r="D65" s="17">
        <v>43.6</v>
      </c>
    </row>
    <row r="66" spans="1:4" s="10" customFormat="1" ht="31.5" x14ac:dyDescent="0.25">
      <c r="A66" s="11" t="s">
        <v>152</v>
      </c>
      <c r="B66" s="11" t="s">
        <v>154</v>
      </c>
      <c r="C66" s="17">
        <f t="shared" si="3"/>
        <v>0</v>
      </c>
      <c r="D66" s="17">
        <f t="shared" si="3"/>
        <v>130</v>
      </c>
    </row>
    <row r="67" spans="1:4" s="10" customFormat="1" ht="31.5" x14ac:dyDescent="0.25">
      <c r="A67" s="11" t="s">
        <v>153</v>
      </c>
      <c r="B67" s="11" t="s">
        <v>155</v>
      </c>
      <c r="C67" s="17">
        <v>0</v>
      </c>
      <c r="D67" s="17">
        <v>130</v>
      </c>
    </row>
    <row r="68" spans="1:4" s="10" customFormat="1" x14ac:dyDescent="0.25">
      <c r="A68" s="11" t="s">
        <v>118</v>
      </c>
      <c r="B68" s="11" t="s">
        <v>96</v>
      </c>
      <c r="C68" s="17">
        <f>C69+C70+C71</f>
        <v>21254.5</v>
      </c>
      <c r="D68" s="17">
        <f>D69+D70+D71</f>
        <v>21296.5</v>
      </c>
    </row>
    <row r="69" spans="1:4" s="10" customFormat="1" x14ac:dyDescent="0.25">
      <c r="A69" s="11" t="s">
        <v>119</v>
      </c>
      <c r="B69" s="11" t="s">
        <v>97</v>
      </c>
      <c r="C69" s="17">
        <v>121.5</v>
      </c>
      <c r="D69" s="17">
        <v>121.5</v>
      </c>
    </row>
    <row r="70" spans="1:4" s="10" customFormat="1" x14ac:dyDescent="0.25">
      <c r="A70" s="11" t="s">
        <v>120</v>
      </c>
      <c r="B70" s="11" t="s">
        <v>97</v>
      </c>
      <c r="C70" s="17">
        <v>21133</v>
      </c>
      <c r="D70" s="17">
        <v>21175</v>
      </c>
    </row>
    <row r="71" spans="1:4" s="10" customFormat="1" x14ac:dyDescent="0.25">
      <c r="A71" s="11" t="s">
        <v>121</v>
      </c>
      <c r="B71" s="11" t="s">
        <v>97</v>
      </c>
      <c r="C71" s="17">
        <v>0</v>
      </c>
      <c r="D71" s="17">
        <v>0</v>
      </c>
    </row>
    <row r="72" spans="1:4" s="10" customFormat="1" ht="31.5" x14ac:dyDescent="0.25">
      <c r="A72" s="7" t="s">
        <v>123</v>
      </c>
      <c r="B72" s="7" t="s">
        <v>98</v>
      </c>
      <c r="C72" s="16">
        <f>C73+C78+C80+C82+C84+C86</f>
        <v>16817.800000000003</v>
      </c>
      <c r="D72" s="16">
        <f>D73+D78+D80+D82+D84+D86</f>
        <v>16823.7</v>
      </c>
    </row>
    <row r="73" spans="1:4" s="10" customFormat="1" ht="47.25" x14ac:dyDescent="0.25">
      <c r="A73" s="7" t="s">
        <v>122</v>
      </c>
      <c r="B73" s="7" t="s">
        <v>99</v>
      </c>
      <c r="C73" s="17">
        <f>C74+C75+C76+C77</f>
        <v>4754.3999999999996</v>
      </c>
      <c r="D73" s="17">
        <f>D74+D75+D76+D77</f>
        <v>4802.5</v>
      </c>
    </row>
    <row r="74" spans="1:4" s="10" customFormat="1" ht="47.25" x14ac:dyDescent="0.25">
      <c r="A74" s="11" t="s">
        <v>124</v>
      </c>
      <c r="B74" s="11" t="s">
        <v>100</v>
      </c>
      <c r="C74" s="17">
        <v>472</v>
      </c>
      <c r="D74" s="17">
        <v>472</v>
      </c>
    </row>
    <row r="75" spans="1:4" s="10" customFormat="1" ht="47.25" x14ac:dyDescent="0.25">
      <c r="A75" s="11" t="s">
        <v>125</v>
      </c>
      <c r="B75" s="11" t="s">
        <v>100</v>
      </c>
      <c r="C75" s="17">
        <v>234</v>
      </c>
      <c r="D75" s="17">
        <v>234</v>
      </c>
    </row>
    <row r="76" spans="1:4" s="10" customFormat="1" ht="47.25" x14ac:dyDescent="0.25">
      <c r="A76" s="11" t="s">
        <v>126</v>
      </c>
      <c r="B76" s="11" t="s">
        <v>100</v>
      </c>
      <c r="C76" s="17">
        <v>2484.6</v>
      </c>
      <c r="D76" s="17">
        <v>2532.6</v>
      </c>
    </row>
    <row r="77" spans="1:4" s="10" customFormat="1" ht="47.25" x14ac:dyDescent="0.25">
      <c r="A77" s="11" t="s">
        <v>127</v>
      </c>
      <c r="B77" s="11" t="s">
        <v>100</v>
      </c>
      <c r="C77" s="17">
        <v>1563.8</v>
      </c>
      <c r="D77" s="17">
        <v>1563.9</v>
      </c>
    </row>
    <row r="78" spans="1:4" s="10" customFormat="1" ht="47.25" x14ac:dyDescent="0.25">
      <c r="A78" s="7" t="s">
        <v>128</v>
      </c>
      <c r="B78" s="7" t="s">
        <v>101</v>
      </c>
      <c r="C78" s="16">
        <f>C79</f>
        <v>3195</v>
      </c>
      <c r="D78" s="16">
        <f>D79</f>
        <v>3195</v>
      </c>
    </row>
    <row r="79" spans="1:4" s="10" customFormat="1" ht="47.25" x14ac:dyDescent="0.25">
      <c r="A79" s="11" t="s">
        <v>129</v>
      </c>
      <c r="B79" s="11" t="s">
        <v>102</v>
      </c>
      <c r="C79" s="17">
        <v>3195</v>
      </c>
      <c r="D79" s="17">
        <v>3195</v>
      </c>
    </row>
    <row r="80" spans="1:4" s="10" customFormat="1" ht="78.75" x14ac:dyDescent="0.25">
      <c r="A80" s="7" t="s">
        <v>130</v>
      </c>
      <c r="B80" s="7" t="s">
        <v>103</v>
      </c>
      <c r="C80" s="16">
        <f>C81</f>
        <v>275.7</v>
      </c>
      <c r="D80" s="16">
        <f>D81</f>
        <v>275.7</v>
      </c>
    </row>
    <row r="81" spans="1:4" s="10" customFormat="1" ht="78.75" x14ac:dyDescent="0.25">
      <c r="A81" s="11" t="s">
        <v>131</v>
      </c>
      <c r="B81" s="11" t="s">
        <v>104</v>
      </c>
      <c r="C81" s="17">
        <v>275.7</v>
      </c>
      <c r="D81" s="17">
        <v>275.7</v>
      </c>
    </row>
    <row r="82" spans="1:4" s="10" customFormat="1" ht="78.75" x14ac:dyDescent="0.25">
      <c r="A82" s="7" t="s">
        <v>132</v>
      </c>
      <c r="B82" s="7" t="s">
        <v>105</v>
      </c>
      <c r="C82" s="16">
        <f t="shared" ref="C82:D82" si="4">C83</f>
        <v>627.1</v>
      </c>
      <c r="D82" s="16">
        <f t="shared" si="4"/>
        <v>627.1</v>
      </c>
    </row>
    <row r="83" spans="1:4" s="10" customFormat="1" ht="63" x14ac:dyDescent="0.25">
      <c r="A83" s="11" t="s">
        <v>133</v>
      </c>
      <c r="B83" s="11" t="s">
        <v>106</v>
      </c>
      <c r="C83" s="17">
        <v>627.1</v>
      </c>
      <c r="D83" s="17">
        <v>627.1</v>
      </c>
    </row>
    <row r="84" spans="1:4" s="10" customFormat="1" ht="63" x14ac:dyDescent="0.25">
      <c r="A84" s="7" t="s">
        <v>134</v>
      </c>
      <c r="B84" s="7" t="s">
        <v>107</v>
      </c>
      <c r="C84" s="16">
        <f t="shared" ref="C84:D84" si="5">C85</f>
        <v>1.6</v>
      </c>
      <c r="D84" s="16">
        <f t="shared" si="5"/>
        <v>0.2</v>
      </c>
    </row>
    <row r="85" spans="1:4" s="10" customFormat="1" ht="63" x14ac:dyDescent="0.25">
      <c r="A85" s="11" t="s">
        <v>135</v>
      </c>
      <c r="B85" s="11" t="s">
        <v>108</v>
      </c>
      <c r="C85" s="17">
        <v>1.6</v>
      </c>
      <c r="D85" s="17">
        <v>0.2</v>
      </c>
    </row>
    <row r="86" spans="1:4" s="10" customFormat="1" x14ac:dyDescent="0.25">
      <c r="A86" s="7" t="s">
        <v>136</v>
      </c>
      <c r="B86" s="7" t="s">
        <v>109</v>
      </c>
      <c r="C86" s="16">
        <f>C89+C90</f>
        <v>7964</v>
      </c>
      <c r="D86" s="16">
        <f>D89+D90</f>
        <v>7923.2</v>
      </c>
    </row>
    <row r="87" spans="1:4" s="10" customFormat="1" hidden="1" x14ac:dyDescent="0.25">
      <c r="A87" s="11"/>
      <c r="B87" s="11"/>
      <c r="C87" s="17"/>
      <c r="D87" s="17"/>
    </row>
    <row r="88" spans="1:4" s="10" customFormat="1" hidden="1" x14ac:dyDescent="0.25">
      <c r="A88" s="11"/>
      <c r="B88" s="11"/>
      <c r="C88" s="17"/>
      <c r="D88" s="17"/>
    </row>
    <row r="89" spans="1:4" s="10" customFormat="1" x14ac:dyDescent="0.25">
      <c r="A89" s="11" t="s">
        <v>137</v>
      </c>
      <c r="B89" s="11" t="s">
        <v>110</v>
      </c>
      <c r="C89" s="17">
        <v>7859.4</v>
      </c>
      <c r="D89" s="17">
        <v>7859.4</v>
      </c>
    </row>
    <row r="90" spans="1:4" s="10" customFormat="1" x14ac:dyDescent="0.25">
      <c r="A90" s="11" t="s">
        <v>138</v>
      </c>
      <c r="B90" s="11" t="s">
        <v>110</v>
      </c>
      <c r="C90" s="17">
        <v>104.6</v>
      </c>
      <c r="D90" s="17">
        <v>63.8</v>
      </c>
    </row>
    <row r="91" spans="1:4" s="10" customFormat="1" x14ac:dyDescent="0.25">
      <c r="A91" s="7" t="s">
        <v>141</v>
      </c>
      <c r="B91" s="7" t="s">
        <v>111</v>
      </c>
      <c r="C91" s="16">
        <f t="shared" ref="C91:D92" si="6">C92</f>
        <v>3</v>
      </c>
      <c r="D91" s="16">
        <f t="shared" si="6"/>
        <v>3</v>
      </c>
    </row>
    <row r="92" spans="1:4" s="10" customFormat="1" ht="63" x14ac:dyDescent="0.25">
      <c r="A92" s="7" t="s">
        <v>139</v>
      </c>
      <c r="B92" s="7" t="s">
        <v>112</v>
      </c>
      <c r="C92" s="16">
        <f t="shared" si="6"/>
        <v>3</v>
      </c>
      <c r="D92" s="16">
        <f t="shared" si="6"/>
        <v>3</v>
      </c>
    </row>
    <row r="93" spans="1:4" s="10" customFormat="1" ht="78.75" x14ac:dyDescent="0.25">
      <c r="A93" s="11" t="s">
        <v>140</v>
      </c>
      <c r="B93" s="11" t="s">
        <v>113</v>
      </c>
      <c r="C93" s="17">
        <v>3</v>
      </c>
      <c r="D93" s="17">
        <v>3</v>
      </c>
    </row>
    <row r="94" spans="1:4" x14ac:dyDescent="0.25">
      <c r="A94" s="8"/>
      <c r="B94" s="7" t="s">
        <v>9</v>
      </c>
      <c r="C94" s="16">
        <f>C15+C42</f>
        <v>132057.9</v>
      </c>
      <c r="D94" s="16">
        <f>D15+D42</f>
        <v>116587.5</v>
      </c>
    </row>
    <row r="95" spans="1:4" ht="36" customHeight="1" x14ac:dyDescent="0.2">
      <c r="A95" s="25" t="s">
        <v>71</v>
      </c>
      <c r="B95" s="25"/>
      <c r="C95" s="25"/>
    </row>
    <row r="96" spans="1:4" ht="15" customHeight="1" x14ac:dyDescent="0.25">
      <c r="A96" s="26"/>
      <c r="B96" s="26"/>
      <c r="C96" s="26"/>
    </row>
    <row r="98" s="1" customFormat="1" ht="12" customHeight="1" x14ac:dyDescent="0.25"/>
  </sheetData>
  <mergeCells count="15">
    <mergeCell ref="B7:D7"/>
    <mergeCell ref="A95:C95"/>
    <mergeCell ref="A96:C96"/>
    <mergeCell ref="B8:C8"/>
    <mergeCell ref="C13:D13"/>
    <mergeCell ref="C12:D12"/>
    <mergeCell ref="A13:A14"/>
    <mergeCell ref="B13:B14"/>
    <mergeCell ref="A11:D11"/>
    <mergeCell ref="A10:D10"/>
    <mergeCell ref="B1:E1"/>
    <mergeCell ref="B2:E2"/>
    <mergeCell ref="B3:E3"/>
    <mergeCell ref="B5:D5"/>
    <mergeCell ref="B6:D6"/>
  </mergeCells>
  <pageMargins left="0.82677165354330717" right="0.51181102362204722" top="0.74803149606299213" bottom="0.51181102362204722" header="0.31496062992125984" footer="0.31496062992125984"/>
  <pageSetup paperSize="9" scale="72" fitToHeight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2023-2024</vt:lpstr>
      <vt:lpstr>'2023-2024'!Заголовки_для_печати</vt:lpstr>
      <vt:lpstr>'2023-2024'!Область_печати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patrusheva</dc:creator>
  <cp:lastModifiedBy>Наталья</cp:lastModifiedBy>
  <cp:lastPrinted>2022-11-22T09:19:50Z</cp:lastPrinted>
  <dcterms:created xsi:type="dcterms:W3CDTF">2013-09-17T09:23:46Z</dcterms:created>
  <dcterms:modified xsi:type="dcterms:W3CDTF">2022-11-28T12:15:03Z</dcterms:modified>
</cp:coreProperties>
</file>