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1.02.2022\Готовые решения\7-44\"/>
    </mc:Choice>
  </mc:AlternateContent>
  <xr:revisionPtr revIDLastSave="0" documentId="13_ncr:1_{536F791E-0448-4467-B4D5-9E6ADB0C0434}" xr6:coauthVersionLast="37" xr6:coauthVersionMax="37" xr10:uidLastSave="{00000000-0000-0000-0000-000000000000}"/>
  <bookViews>
    <workbookView xWindow="0" yWindow="0" windowWidth="15480" windowHeight="7905" xr2:uid="{00000000-000D-0000-FFFF-FFFF00000000}"/>
  </bookViews>
  <sheets>
    <sheet name="Лист1" sheetId="1" r:id="rId1"/>
  </sheets>
  <definedNames>
    <definedName name="_xlnm.Print_Titles" localSheetId="0">Лист1!$13:$13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1" l="1"/>
  <c r="I49" i="1"/>
  <c r="H49" i="1"/>
  <c r="J51" i="1"/>
  <c r="I51" i="1"/>
  <c r="H51" i="1"/>
  <c r="J14" i="1"/>
  <c r="I14" i="1"/>
  <c r="H14" i="1"/>
  <c r="J37" i="1"/>
  <c r="I37" i="1"/>
  <c r="H37" i="1"/>
  <c r="J46" i="1"/>
  <c r="I46" i="1"/>
  <c r="H46" i="1"/>
  <c r="J29" i="1"/>
  <c r="I29" i="1"/>
  <c r="H29" i="1"/>
  <c r="J22" i="1"/>
  <c r="I22" i="1"/>
  <c r="H22" i="1"/>
  <c r="J18" i="1"/>
  <c r="I18" i="1"/>
  <c r="H18" i="1"/>
  <c r="I21" i="1" l="1"/>
  <c r="I53" i="1" s="1"/>
  <c r="H21" i="1"/>
  <c r="H53" i="1" s="1"/>
  <c r="J21" i="1"/>
  <c r="J53" i="1" s="1"/>
</calcChain>
</file>

<file path=xl/sharedStrings.xml><?xml version="1.0" encoding="utf-8"?>
<sst xmlns="http://schemas.openxmlformats.org/spreadsheetml/2006/main" count="231" uniqueCount="80">
  <si>
    <t>Раз-дел</t>
  </si>
  <si>
    <t>Под-раз-дел</t>
  </si>
  <si>
    <t>Целевая статья</t>
  </si>
  <si>
    <t xml:space="preserve"> Вид рас-хода</t>
  </si>
  <si>
    <t>2022 год</t>
  </si>
  <si>
    <t>2023 год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</si>
  <si>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</si>
  <si>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</si>
  <si>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</si>
  <si>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</si>
  <si>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</si>
  <si>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</si>
  <si>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</si>
  <si>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 xml:space="preserve">Субсидии на техническое оснащение муниципальных музеев </t>
  </si>
  <si>
    <t>Субсидии на обеспечение мероприятий по переселению граждан из аварийного жилищного фонда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</si>
  <si>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</si>
  <si>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ремонт автомобильных дорог местного значения с твердым покрытием в границах городских населенных пунктов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</si>
  <si>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</si>
  <si>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</si>
  <si>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</si>
  <si>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</si>
  <si>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</si>
  <si>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</si>
  <si>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</si>
  <si>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</si>
  <si>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03000L5190</t>
  </si>
  <si>
    <t>200</t>
  </si>
  <si>
    <t>600</t>
  </si>
  <si>
    <t>936</t>
  </si>
  <si>
    <t>05</t>
  </si>
  <si>
    <t>0000000000</t>
  </si>
  <si>
    <t>170А367483</t>
  </si>
  <si>
    <t>400</t>
  </si>
  <si>
    <t>170А367484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</si>
  <si>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</si>
  <si>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</si>
  <si>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</si>
  <si>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</si>
  <si>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</si>
  <si>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</si>
  <si>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</si>
  <si>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</si>
  <si>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</si>
  <si>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</si>
  <si>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</si>
  <si>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</si>
  <si>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</si>
  <si>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</si>
  <si>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</si>
  <si>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</si>
  <si>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</si>
  <si>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</si>
  <si>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</si>
  <si>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</si>
  <si>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</si>
  <si>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</si>
  <si>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</si>
  <si>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1000015080</t>
  </si>
  <si>
    <t>0500015550</t>
  </si>
  <si>
    <t>500</t>
  </si>
  <si>
    <t>12</t>
  </si>
  <si>
    <t>09000L5110</t>
  </si>
  <si>
    <t>0100015060</t>
  </si>
  <si>
    <t>0100015560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</si>
  <si>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</si>
  <si>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</si>
  <si>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</si>
  <si>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Приложение № 6</t>
  </si>
  <si>
    <t>______________</t>
  </si>
  <si>
    <t>от  13.12.2021  № 4/22</t>
  </si>
  <si>
    <t>947</t>
  </si>
  <si>
    <t>к решению Тужинской районной Думы</t>
  </si>
  <si>
    <t>Приложение № 4</t>
  </si>
  <si>
    <t>030A155900</t>
  </si>
  <si>
    <t>0300015600</t>
  </si>
  <si>
    <t>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</si>
  <si>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0100015480</t>
  </si>
  <si>
    <t>Субсидии на софинансирование инициативных проектов по развитию общественной инфраструктуры муниципальных образований Кировской области</t>
  </si>
  <si>
    <t>0300015170</t>
  </si>
  <si>
    <t>от 21.02.2022 № 7/44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</si>
</sst>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/>
    <xf numFmtId="0" fontId="12" fillId="0" borderId="1" xfId="0" applyFont="1" applyFill="1" applyBorder="1"/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14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4" xfId="0" applyNumberFormat="1" applyFont="1" applyFill="1" applyBorder="1" applyAlignment="1">
      <alignment horizontal="center" vertical="top"/>
    </xf>
    <xf numFmtId="0" fontId="10" fillId="0" borderId="5" xfId="0" applyNumberFormat="1" applyFont="1" applyFill="1" applyBorder="1" applyAlignment="1">
      <alignment horizontal="center" vertical="top"/>
    </xf>
    <xf numFmtId="0" fontId="7" fillId="0" borderId="0" xfId="0" applyFont="1" applyFill="1" applyAlignment="1"/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1" fontId="3" fillId="0" borderId="0" xfId="1" applyNumberFormat="1" applyFont="1" applyFill="1" applyAlignment="1"/>
    <xf numFmtId="0" fontId="8" fillId="0" borderId="0" xfId="0" applyFont="1" applyFill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topLeftCell="B1" zoomScale="90" zoomScaleNormal="90" workbookViewId="0">
      <selection activeCell="F8" sqref="F8:J8"/>
    </sheetView>
  </sheetViews>
  <sheetFormatPr defaultRowHeight="15.75" x14ac:dyDescent="0.25"/>
  <cols>
    <col min="1" max="1" width="4.140625" style="10" customWidth="1"/>
    <col min="2" max="2" width="66.140625" style="11" customWidth="1"/>
    <col min="3" max="3" width="6.7109375" style="11" customWidth="1"/>
    <col min="4" max="5" width="3.85546875" style="11" customWidth="1"/>
    <col min="6" max="6" width="14.7109375" style="11" customWidth="1"/>
    <col min="7" max="7" width="4.42578125" style="11" customWidth="1"/>
    <col min="8" max="8" width="16.7109375" style="11" customWidth="1"/>
    <col min="9" max="9" width="14.5703125" style="11" customWidth="1"/>
    <col min="10" max="10" width="15" style="11" customWidth="1"/>
    <col min="11" max="11" width="9.140625" style="4"/>
  </cols>
  <sheetData>
    <row r="1" spans="1:11" ht="18.75" x14ac:dyDescent="0.3">
      <c r="F1" s="42" t="s">
        <v>72</v>
      </c>
      <c r="G1" s="42"/>
      <c r="H1" s="42"/>
      <c r="I1" s="42"/>
      <c r="J1" s="42"/>
    </row>
    <row r="2" spans="1:11" ht="18.75" x14ac:dyDescent="0.3">
      <c r="F2" s="42" t="s">
        <v>71</v>
      </c>
      <c r="G2" s="42"/>
      <c r="H2" s="42"/>
      <c r="I2" s="42"/>
      <c r="J2" s="42"/>
    </row>
    <row r="3" spans="1:11" ht="18.75" x14ac:dyDescent="0.3">
      <c r="F3" s="42" t="s">
        <v>79</v>
      </c>
      <c r="G3" s="42"/>
      <c r="H3" s="42"/>
      <c r="I3" s="42"/>
      <c r="J3" s="42"/>
    </row>
    <row r="5" spans="1:11" s="1" customFormat="1" ht="18.75" x14ac:dyDescent="0.3">
      <c r="A5" s="8"/>
      <c r="B5" s="9"/>
      <c r="C5" s="8"/>
      <c r="D5" s="8"/>
      <c r="E5" s="8"/>
      <c r="F5" s="47" t="s">
        <v>67</v>
      </c>
      <c r="G5" s="48"/>
      <c r="H5" s="48"/>
      <c r="I5" s="48"/>
      <c r="J5" s="48"/>
      <c r="K5" s="3"/>
    </row>
    <row r="6" spans="1:11" s="1" customFormat="1" ht="18.75" x14ac:dyDescent="0.3">
      <c r="A6" s="8"/>
      <c r="B6" s="9"/>
      <c r="C6" s="8"/>
      <c r="D6" s="8"/>
      <c r="E6" s="8"/>
      <c r="F6" s="47" t="s">
        <v>71</v>
      </c>
      <c r="G6" s="48"/>
      <c r="H6" s="48"/>
      <c r="I6" s="48"/>
      <c r="J6" s="48"/>
      <c r="K6" s="3"/>
    </row>
    <row r="7" spans="1:11" s="1" customFormat="1" ht="18.75" x14ac:dyDescent="0.3">
      <c r="A7" s="8"/>
      <c r="B7" s="9"/>
      <c r="C7" s="8"/>
      <c r="D7" s="8"/>
      <c r="E7" s="8"/>
      <c r="F7" s="47" t="s">
        <v>69</v>
      </c>
      <c r="G7" s="48"/>
      <c r="H7" s="48"/>
      <c r="I7" s="48"/>
      <c r="J7" s="48"/>
      <c r="K7" s="3"/>
    </row>
    <row r="8" spans="1:11" s="1" customFormat="1" ht="18.75" x14ac:dyDescent="0.3">
      <c r="A8" s="8"/>
      <c r="B8" s="9"/>
      <c r="C8" s="8"/>
      <c r="D8" s="8"/>
      <c r="E8" s="9"/>
      <c r="F8" s="47"/>
      <c r="G8" s="48"/>
      <c r="H8" s="48"/>
      <c r="I8" s="48"/>
      <c r="J8" s="48"/>
      <c r="K8" s="3"/>
    </row>
    <row r="10" spans="1:11" ht="18.75" x14ac:dyDescent="0.3">
      <c r="B10" s="45" t="s">
        <v>7</v>
      </c>
      <c r="C10" s="45"/>
      <c r="D10" s="45"/>
      <c r="E10" s="45"/>
      <c r="F10" s="45"/>
      <c r="G10" s="45"/>
      <c r="H10" s="45"/>
      <c r="I10" s="45"/>
      <c r="J10" s="45"/>
    </row>
    <row r="11" spans="1:11" ht="53.25" customHeight="1" x14ac:dyDescent="0.3">
      <c r="B11" s="46" t="s">
        <v>64</v>
      </c>
      <c r="C11" s="46"/>
      <c r="D11" s="46"/>
      <c r="E11" s="46"/>
      <c r="F11" s="46"/>
      <c r="G11" s="46"/>
      <c r="H11" s="46"/>
      <c r="I11" s="46"/>
      <c r="J11" s="46"/>
    </row>
    <row r="12" spans="1:11" x14ac:dyDescent="0.25">
      <c r="I12" s="43" t="s">
        <v>8</v>
      </c>
      <c r="J12" s="44"/>
    </row>
    <row r="13" spans="1:11" ht="177" customHeight="1" x14ac:dyDescent="0.25">
      <c r="A13" s="12"/>
      <c r="B13" s="12" t="s">
        <v>20</v>
      </c>
      <c r="C13" s="12" t="s">
        <v>21</v>
      </c>
      <c r="D13" s="12" t="s">
        <v>0</v>
      </c>
      <c r="E13" s="12" t="s">
        <v>1</v>
      </c>
      <c r="F13" s="12" t="s">
        <v>2</v>
      </c>
      <c r="G13" s="12" t="s">
        <v>3</v>
      </c>
      <c r="H13" s="12" t="s">
        <v>4</v>
      </c>
      <c r="I13" s="12" t="s">
        <v>5</v>
      </c>
      <c r="J13" s="12" t="s">
        <v>6</v>
      </c>
    </row>
    <row r="14" spans="1:11" s="2" customFormat="1" x14ac:dyDescent="0.25">
      <c r="A14" s="19">
        <v>1</v>
      </c>
      <c r="B14" s="29" t="s">
        <v>9</v>
      </c>
      <c r="C14" s="16" t="s">
        <v>22</v>
      </c>
      <c r="D14" s="13" t="s">
        <v>10</v>
      </c>
      <c r="E14" s="13" t="s">
        <v>10</v>
      </c>
      <c r="F14" s="13" t="s">
        <v>30</v>
      </c>
      <c r="G14" s="13" t="s">
        <v>12</v>
      </c>
      <c r="H14" s="24">
        <f t="shared" ref="H14:J14" si="0">H15+H16</f>
        <v>1083.3999999999999</v>
      </c>
      <c r="I14" s="24">
        <f t="shared" si="0"/>
        <v>43.6</v>
      </c>
      <c r="J14" s="24">
        <f t="shared" si="0"/>
        <v>43.6</v>
      </c>
      <c r="K14" s="5"/>
    </row>
    <row r="15" spans="1:11" s="2" customFormat="1" x14ac:dyDescent="0.25">
      <c r="A15" s="22"/>
      <c r="B15" s="30"/>
      <c r="C15" s="16" t="s">
        <v>22</v>
      </c>
      <c r="D15" s="16" t="s">
        <v>23</v>
      </c>
      <c r="E15" s="16" t="s">
        <v>24</v>
      </c>
      <c r="F15" s="16" t="s">
        <v>25</v>
      </c>
      <c r="G15" s="16" t="s">
        <v>26</v>
      </c>
      <c r="H15" s="25">
        <v>43.6</v>
      </c>
      <c r="I15" s="25">
        <v>43.6</v>
      </c>
      <c r="J15" s="25">
        <v>43.6</v>
      </c>
      <c r="K15" s="5"/>
    </row>
    <row r="16" spans="1:11" s="2" customFormat="1" x14ac:dyDescent="0.25">
      <c r="A16" s="22"/>
      <c r="B16" s="31"/>
      <c r="C16" s="16" t="s">
        <v>22</v>
      </c>
      <c r="D16" s="16" t="s">
        <v>23</v>
      </c>
      <c r="E16" s="16" t="s">
        <v>24</v>
      </c>
      <c r="F16" s="16" t="s">
        <v>74</v>
      </c>
      <c r="G16" s="16" t="s">
        <v>26</v>
      </c>
      <c r="H16" s="25">
        <v>1039.8</v>
      </c>
      <c r="I16" s="25">
        <v>0</v>
      </c>
      <c r="J16" s="25">
        <v>0</v>
      </c>
      <c r="K16" s="5"/>
    </row>
    <row r="17" spans="1:11" s="2" customFormat="1" x14ac:dyDescent="0.25">
      <c r="A17" s="20">
        <v>2</v>
      </c>
      <c r="B17" s="15" t="s">
        <v>13</v>
      </c>
      <c r="C17" s="16" t="s">
        <v>22</v>
      </c>
      <c r="D17" s="16" t="s">
        <v>23</v>
      </c>
      <c r="E17" s="16" t="s">
        <v>24</v>
      </c>
      <c r="F17" s="16" t="s">
        <v>73</v>
      </c>
      <c r="G17" s="16" t="s">
        <v>27</v>
      </c>
      <c r="H17" s="24">
        <v>0</v>
      </c>
      <c r="I17" s="24">
        <v>0</v>
      </c>
      <c r="J17" s="24">
        <v>130</v>
      </c>
      <c r="K17" s="5"/>
    </row>
    <row r="18" spans="1:11" s="2" customFormat="1" x14ac:dyDescent="0.25">
      <c r="A18" s="34">
        <v>3</v>
      </c>
      <c r="B18" s="37" t="s">
        <v>14</v>
      </c>
      <c r="C18" s="13" t="s">
        <v>28</v>
      </c>
      <c r="D18" s="13" t="s">
        <v>10</v>
      </c>
      <c r="E18" s="13" t="s">
        <v>10</v>
      </c>
      <c r="F18" s="13" t="s">
        <v>30</v>
      </c>
      <c r="G18" s="13" t="s">
        <v>12</v>
      </c>
      <c r="H18" s="26">
        <f>SUM(H19:H20)</f>
        <v>5765.9</v>
      </c>
      <c r="I18" s="26">
        <f>SUM(I19:I20)</f>
        <v>0</v>
      </c>
      <c r="J18" s="26">
        <f>SUM(J19:J20)</f>
        <v>0</v>
      </c>
      <c r="K18" s="5"/>
    </row>
    <row r="19" spans="1:11" s="2" customFormat="1" x14ac:dyDescent="0.25">
      <c r="A19" s="40"/>
      <c r="B19" s="38"/>
      <c r="C19" s="14" t="s">
        <v>28</v>
      </c>
      <c r="D19" s="14" t="s">
        <v>29</v>
      </c>
      <c r="E19" s="14" t="s">
        <v>24</v>
      </c>
      <c r="F19" s="14" t="s">
        <v>31</v>
      </c>
      <c r="G19" s="14" t="s">
        <v>32</v>
      </c>
      <c r="H19" s="27">
        <v>5714</v>
      </c>
      <c r="I19" s="27">
        <v>0</v>
      </c>
      <c r="J19" s="27">
        <v>0</v>
      </c>
      <c r="K19" s="5"/>
    </row>
    <row r="20" spans="1:11" s="2" customFormat="1" x14ac:dyDescent="0.25">
      <c r="A20" s="41"/>
      <c r="B20" s="39"/>
      <c r="C20" s="14" t="s">
        <v>28</v>
      </c>
      <c r="D20" s="14" t="s">
        <v>29</v>
      </c>
      <c r="E20" s="14" t="s">
        <v>24</v>
      </c>
      <c r="F20" s="14" t="s">
        <v>33</v>
      </c>
      <c r="G20" s="14" t="s">
        <v>32</v>
      </c>
      <c r="H20" s="27">
        <v>51.9</v>
      </c>
      <c r="I20" s="27">
        <v>0</v>
      </c>
      <c r="J20" s="27">
        <v>0</v>
      </c>
      <c r="K20" s="5"/>
    </row>
    <row r="21" spans="1:11" s="2" customFormat="1" ht="31.5" customHeight="1" x14ac:dyDescent="0.25">
      <c r="A21" s="34">
        <v>4</v>
      </c>
      <c r="B21" s="29" t="s">
        <v>65</v>
      </c>
      <c r="C21" s="13" t="s">
        <v>12</v>
      </c>
      <c r="D21" s="13" t="s">
        <v>10</v>
      </c>
      <c r="E21" s="13" t="s">
        <v>10</v>
      </c>
      <c r="F21" s="13" t="s">
        <v>30</v>
      </c>
      <c r="G21" s="13" t="s">
        <v>12</v>
      </c>
      <c r="H21" s="26">
        <f>H22+H29+H36+H37+H41</f>
        <v>20972.2</v>
      </c>
      <c r="I21" s="26">
        <f t="shared" ref="I21:J21" si="1">I22+I29+I36+I37+I41</f>
        <v>21133</v>
      </c>
      <c r="J21" s="26">
        <f t="shared" si="1"/>
        <v>21175</v>
      </c>
      <c r="K21" s="5"/>
    </row>
    <row r="22" spans="1:11" s="2" customFormat="1" x14ac:dyDescent="0.25">
      <c r="A22" s="35"/>
      <c r="B22" s="30"/>
      <c r="C22" s="13" t="s">
        <v>34</v>
      </c>
      <c r="D22" s="13" t="s">
        <v>10</v>
      </c>
      <c r="E22" s="13" t="s">
        <v>10</v>
      </c>
      <c r="F22" s="13" t="s">
        <v>30</v>
      </c>
      <c r="G22" s="13" t="s">
        <v>12</v>
      </c>
      <c r="H22" s="26">
        <f>SUM(H23:H28)</f>
        <v>5557.5</v>
      </c>
      <c r="I22" s="26">
        <f t="shared" ref="I22:J22" si="2">SUM(I23:I28)</f>
        <v>5801.0000000000009</v>
      </c>
      <c r="J22" s="26">
        <f t="shared" si="2"/>
        <v>5811.3000000000011</v>
      </c>
      <c r="K22" s="5"/>
    </row>
    <row r="23" spans="1:11" s="2" customFormat="1" x14ac:dyDescent="0.25">
      <c r="A23" s="35"/>
      <c r="B23" s="30"/>
      <c r="C23" s="16" t="s">
        <v>34</v>
      </c>
      <c r="D23" s="16" t="s">
        <v>24</v>
      </c>
      <c r="E23" s="16" t="s">
        <v>35</v>
      </c>
      <c r="F23" s="16" t="s">
        <v>39</v>
      </c>
      <c r="G23" s="16" t="s">
        <v>40</v>
      </c>
      <c r="H23" s="24">
        <v>118.7</v>
      </c>
      <c r="I23" s="24">
        <v>124.8</v>
      </c>
      <c r="J23" s="24">
        <v>125.3</v>
      </c>
      <c r="K23" s="5"/>
    </row>
    <row r="24" spans="1:11" s="2" customFormat="1" x14ac:dyDescent="0.25">
      <c r="A24" s="35"/>
      <c r="B24" s="30"/>
      <c r="C24" s="16" t="s">
        <v>34</v>
      </c>
      <c r="D24" s="16" t="s">
        <v>36</v>
      </c>
      <c r="E24" s="16" t="s">
        <v>24</v>
      </c>
      <c r="F24" s="16" t="s">
        <v>41</v>
      </c>
      <c r="G24" s="16" t="s">
        <v>40</v>
      </c>
      <c r="H24" s="24">
        <v>2212.5</v>
      </c>
      <c r="I24" s="24">
        <v>2329.9</v>
      </c>
      <c r="J24" s="24">
        <v>2334.6999999999998</v>
      </c>
      <c r="K24" s="5"/>
    </row>
    <row r="25" spans="1:11" s="2" customFormat="1" x14ac:dyDescent="0.25">
      <c r="A25" s="35"/>
      <c r="B25" s="30"/>
      <c r="C25" s="16" t="s">
        <v>34</v>
      </c>
      <c r="D25" s="16" t="s">
        <v>36</v>
      </c>
      <c r="E25" s="16" t="s">
        <v>24</v>
      </c>
      <c r="F25" s="16" t="s">
        <v>41</v>
      </c>
      <c r="G25" s="16" t="s">
        <v>42</v>
      </c>
      <c r="H25" s="24">
        <v>232</v>
      </c>
      <c r="I25" s="24">
        <v>232</v>
      </c>
      <c r="J25" s="24">
        <v>232</v>
      </c>
      <c r="K25" s="5"/>
    </row>
    <row r="26" spans="1:11" s="2" customFormat="1" x14ac:dyDescent="0.25">
      <c r="A26" s="35"/>
      <c r="B26" s="30"/>
      <c r="C26" s="16" t="s">
        <v>34</v>
      </c>
      <c r="D26" s="16" t="s">
        <v>36</v>
      </c>
      <c r="E26" s="16" t="s">
        <v>37</v>
      </c>
      <c r="F26" s="16" t="s">
        <v>43</v>
      </c>
      <c r="G26" s="16" t="s">
        <v>40</v>
      </c>
      <c r="H26" s="24">
        <v>1679.2</v>
      </c>
      <c r="I26" s="24">
        <v>1764.5</v>
      </c>
      <c r="J26" s="24">
        <v>1768.1</v>
      </c>
      <c r="K26" s="5"/>
    </row>
    <row r="27" spans="1:11" s="2" customFormat="1" x14ac:dyDescent="0.25">
      <c r="A27" s="35"/>
      <c r="B27" s="30"/>
      <c r="C27" s="16" t="s">
        <v>34</v>
      </c>
      <c r="D27" s="16" t="s">
        <v>36</v>
      </c>
      <c r="E27" s="16" t="s">
        <v>37</v>
      </c>
      <c r="F27" s="16" t="s">
        <v>43</v>
      </c>
      <c r="G27" s="16" t="s">
        <v>42</v>
      </c>
      <c r="H27" s="24">
        <v>649.6</v>
      </c>
      <c r="I27" s="24">
        <v>649.6</v>
      </c>
      <c r="J27" s="24">
        <v>649.6</v>
      </c>
      <c r="K27" s="5"/>
    </row>
    <row r="28" spans="1:11" s="2" customFormat="1" x14ac:dyDescent="0.25">
      <c r="A28" s="35"/>
      <c r="B28" s="30"/>
      <c r="C28" s="16" t="s">
        <v>34</v>
      </c>
      <c r="D28" s="16" t="s">
        <v>36</v>
      </c>
      <c r="E28" s="16" t="s">
        <v>38</v>
      </c>
      <c r="F28" s="16" t="s">
        <v>44</v>
      </c>
      <c r="G28" s="16" t="s">
        <v>40</v>
      </c>
      <c r="H28" s="24">
        <v>665.5</v>
      </c>
      <c r="I28" s="24">
        <v>700.2</v>
      </c>
      <c r="J28" s="24">
        <v>701.6</v>
      </c>
      <c r="K28" s="5"/>
    </row>
    <row r="29" spans="1:11" s="2" customFormat="1" x14ac:dyDescent="0.25">
      <c r="A29" s="35"/>
      <c r="B29" s="30"/>
      <c r="C29" s="13" t="s">
        <v>22</v>
      </c>
      <c r="D29" s="13" t="s">
        <v>10</v>
      </c>
      <c r="E29" s="13" t="s">
        <v>10</v>
      </c>
      <c r="F29" s="13" t="s">
        <v>30</v>
      </c>
      <c r="G29" s="13" t="s">
        <v>12</v>
      </c>
      <c r="H29" s="26">
        <f>SUM(H30:H35)</f>
        <v>9545.5</v>
      </c>
      <c r="I29" s="26">
        <f t="shared" ref="I29:J29" si="3">SUM(I30:I35)</f>
        <v>9157.0999999999985</v>
      </c>
      <c r="J29" s="26">
        <f t="shared" si="3"/>
        <v>9176</v>
      </c>
      <c r="K29" s="5"/>
    </row>
    <row r="30" spans="1:11" s="2" customFormat="1" x14ac:dyDescent="0.25">
      <c r="A30" s="35"/>
      <c r="B30" s="30"/>
      <c r="C30" s="16" t="s">
        <v>22</v>
      </c>
      <c r="D30" s="16" t="s">
        <v>24</v>
      </c>
      <c r="E30" s="16" t="s">
        <v>35</v>
      </c>
      <c r="F30" s="16" t="s">
        <v>39</v>
      </c>
      <c r="G30" s="16" t="s">
        <v>40</v>
      </c>
      <c r="H30" s="24">
        <v>520.79999999999995</v>
      </c>
      <c r="I30" s="24">
        <v>547.9</v>
      </c>
      <c r="J30" s="24">
        <v>549</v>
      </c>
      <c r="K30" s="5"/>
    </row>
    <row r="31" spans="1:11" s="2" customFormat="1" x14ac:dyDescent="0.25">
      <c r="A31" s="35"/>
      <c r="B31" s="30"/>
      <c r="C31" s="16" t="s">
        <v>22</v>
      </c>
      <c r="D31" s="16" t="s">
        <v>36</v>
      </c>
      <c r="E31" s="16" t="s">
        <v>37</v>
      </c>
      <c r="F31" s="16" t="s">
        <v>45</v>
      </c>
      <c r="G31" s="16" t="s">
        <v>27</v>
      </c>
      <c r="H31" s="24">
        <v>893.6</v>
      </c>
      <c r="I31" s="24">
        <v>940.2</v>
      </c>
      <c r="J31" s="24">
        <v>942.1</v>
      </c>
      <c r="K31" s="5"/>
    </row>
    <row r="32" spans="1:11" s="2" customFormat="1" x14ac:dyDescent="0.25">
      <c r="A32" s="35"/>
      <c r="B32" s="30"/>
      <c r="C32" s="16" t="s">
        <v>22</v>
      </c>
      <c r="D32" s="16" t="s">
        <v>23</v>
      </c>
      <c r="E32" s="16" t="s">
        <v>24</v>
      </c>
      <c r="F32" s="16" t="s">
        <v>46</v>
      </c>
      <c r="G32" s="16" t="s">
        <v>27</v>
      </c>
      <c r="H32" s="24">
        <v>2952.4</v>
      </c>
      <c r="I32" s="24">
        <v>2684.4</v>
      </c>
      <c r="J32" s="24">
        <v>2689.9</v>
      </c>
      <c r="K32" s="5"/>
    </row>
    <row r="33" spans="1:11" s="2" customFormat="1" x14ac:dyDescent="0.25">
      <c r="A33" s="35"/>
      <c r="B33" s="30"/>
      <c r="C33" s="16" t="s">
        <v>22</v>
      </c>
      <c r="D33" s="16" t="s">
        <v>23</v>
      </c>
      <c r="E33" s="16" t="s">
        <v>24</v>
      </c>
      <c r="F33" s="16" t="s">
        <v>47</v>
      </c>
      <c r="G33" s="16" t="s">
        <v>27</v>
      </c>
      <c r="H33" s="24">
        <v>521.79999999999995</v>
      </c>
      <c r="I33" s="24">
        <v>478</v>
      </c>
      <c r="J33" s="24">
        <v>479</v>
      </c>
      <c r="K33" s="5"/>
    </row>
    <row r="34" spans="1:11" s="2" customFormat="1" x14ac:dyDescent="0.25">
      <c r="A34" s="35"/>
      <c r="B34" s="30"/>
      <c r="C34" s="16" t="s">
        <v>22</v>
      </c>
      <c r="D34" s="16" t="s">
        <v>23</v>
      </c>
      <c r="E34" s="16" t="s">
        <v>24</v>
      </c>
      <c r="F34" s="16" t="s">
        <v>48</v>
      </c>
      <c r="G34" s="16" t="s">
        <v>27</v>
      </c>
      <c r="H34" s="24">
        <v>2421.5</v>
      </c>
      <c r="I34" s="24">
        <v>2154.9</v>
      </c>
      <c r="J34" s="24">
        <v>2159.4</v>
      </c>
      <c r="K34" s="5"/>
    </row>
    <row r="35" spans="1:11" s="2" customFormat="1" x14ac:dyDescent="0.25">
      <c r="A35" s="35"/>
      <c r="B35" s="30"/>
      <c r="C35" s="16" t="s">
        <v>22</v>
      </c>
      <c r="D35" s="16" t="s">
        <v>23</v>
      </c>
      <c r="E35" s="16" t="s">
        <v>35</v>
      </c>
      <c r="F35" s="16" t="s">
        <v>49</v>
      </c>
      <c r="G35" s="16" t="s">
        <v>40</v>
      </c>
      <c r="H35" s="24">
        <v>2235.4</v>
      </c>
      <c r="I35" s="24">
        <v>2351.6999999999998</v>
      </c>
      <c r="J35" s="24">
        <v>2356.6</v>
      </c>
      <c r="K35" s="5"/>
    </row>
    <row r="36" spans="1:11" s="2" customFormat="1" x14ac:dyDescent="0.25">
      <c r="A36" s="35"/>
      <c r="B36" s="30"/>
      <c r="C36" s="13" t="s">
        <v>50</v>
      </c>
      <c r="D36" s="13" t="s">
        <v>24</v>
      </c>
      <c r="E36" s="13" t="s">
        <v>35</v>
      </c>
      <c r="F36" s="13" t="s">
        <v>39</v>
      </c>
      <c r="G36" s="13" t="s">
        <v>40</v>
      </c>
      <c r="H36" s="26">
        <v>1009.2</v>
      </c>
      <c r="I36" s="26">
        <v>1061.7</v>
      </c>
      <c r="J36" s="26">
        <v>1063.9000000000001</v>
      </c>
      <c r="K36" s="5"/>
    </row>
    <row r="37" spans="1:11" s="2" customFormat="1" x14ac:dyDescent="0.25">
      <c r="A37" s="35"/>
      <c r="B37" s="30"/>
      <c r="C37" s="13" t="s">
        <v>28</v>
      </c>
      <c r="D37" s="13" t="s">
        <v>10</v>
      </c>
      <c r="E37" s="13" t="s">
        <v>10</v>
      </c>
      <c r="F37" s="13" t="s">
        <v>30</v>
      </c>
      <c r="G37" s="13" t="s">
        <v>12</v>
      </c>
      <c r="H37" s="26">
        <f>SUM(H38:H40)</f>
        <v>4644.2</v>
      </c>
      <c r="I37" s="26">
        <f t="shared" ref="I37:J37" si="4">SUM(I38:I40)</f>
        <v>4886.1000000000004</v>
      </c>
      <c r="J37" s="26">
        <f t="shared" si="4"/>
        <v>4896.3</v>
      </c>
      <c r="K37" s="5"/>
    </row>
    <row r="38" spans="1:11" s="2" customFormat="1" x14ac:dyDescent="0.25">
      <c r="A38" s="35"/>
      <c r="B38" s="30"/>
      <c r="C38" s="16" t="s">
        <v>28</v>
      </c>
      <c r="D38" s="16" t="s">
        <v>24</v>
      </c>
      <c r="E38" s="16" t="s">
        <v>51</v>
      </c>
      <c r="F38" s="16" t="s">
        <v>52</v>
      </c>
      <c r="G38" s="16" t="s">
        <v>40</v>
      </c>
      <c r="H38" s="24">
        <v>386.1</v>
      </c>
      <c r="I38" s="24">
        <v>406.2</v>
      </c>
      <c r="J38" s="24">
        <v>407.1</v>
      </c>
      <c r="K38" s="5"/>
    </row>
    <row r="39" spans="1:11" s="2" customFormat="1" x14ac:dyDescent="0.25">
      <c r="A39" s="35"/>
      <c r="B39" s="30"/>
      <c r="C39" s="16" t="s">
        <v>28</v>
      </c>
      <c r="D39" s="16" t="s">
        <v>24</v>
      </c>
      <c r="E39" s="16" t="s">
        <v>35</v>
      </c>
      <c r="F39" s="16" t="s">
        <v>39</v>
      </c>
      <c r="G39" s="16" t="s">
        <v>40</v>
      </c>
      <c r="H39" s="24">
        <v>3906.4</v>
      </c>
      <c r="I39" s="24">
        <v>4109.8</v>
      </c>
      <c r="J39" s="24">
        <v>4118.3</v>
      </c>
      <c r="K39" s="5"/>
    </row>
    <row r="40" spans="1:11" s="2" customFormat="1" x14ac:dyDescent="0.25">
      <c r="A40" s="35"/>
      <c r="B40" s="30"/>
      <c r="C40" s="16" t="s">
        <v>28</v>
      </c>
      <c r="D40" s="16" t="s">
        <v>37</v>
      </c>
      <c r="E40" s="16" t="s">
        <v>53</v>
      </c>
      <c r="F40" s="16" t="s">
        <v>54</v>
      </c>
      <c r="G40" s="16" t="s">
        <v>40</v>
      </c>
      <c r="H40" s="24">
        <v>351.7</v>
      </c>
      <c r="I40" s="24">
        <v>370.1</v>
      </c>
      <c r="J40" s="24">
        <v>370.9</v>
      </c>
      <c r="K40" s="5"/>
    </row>
    <row r="41" spans="1:11" s="2" customFormat="1" x14ac:dyDescent="0.25">
      <c r="A41" s="36"/>
      <c r="B41" s="31"/>
      <c r="C41" s="13" t="s">
        <v>70</v>
      </c>
      <c r="D41" s="13" t="s">
        <v>24</v>
      </c>
      <c r="E41" s="13" t="s">
        <v>55</v>
      </c>
      <c r="F41" s="13" t="s">
        <v>56</v>
      </c>
      <c r="G41" s="13" t="s">
        <v>40</v>
      </c>
      <c r="H41" s="26">
        <v>215.8</v>
      </c>
      <c r="I41" s="26">
        <v>227.1</v>
      </c>
      <c r="J41" s="26">
        <v>227.5</v>
      </c>
      <c r="K41" s="5"/>
    </row>
    <row r="42" spans="1:11" s="2" customFormat="1" ht="47.25" x14ac:dyDescent="0.25">
      <c r="A42" s="20">
        <v>5</v>
      </c>
      <c r="B42" s="15" t="s">
        <v>15</v>
      </c>
      <c r="C42" s="16" t="s">
        <v>28</v>
      </c>
      <c r="D42" s="16" t="s">
        <v>35</v>
      </c>
      <c r="E42" s="16" t="s">
        <v>38</v>
      </c>
      <c r="F42" s="16" t="s">
        <v>57</v>
      </c>
      <c r="G42" s="16" t="s">
        <v>26</v>
      </c>
      <c r="H42" s="24">
        <v>18616</v>
      </c>
      <c r="I42" s="24">
        <v>17853</v>
      </c>
      <c r="J42" s="24">
        <v>17471</v>
      </c>
      <c r="K42" s="5"/>
    </row>
    <row r="43" spans="1:11" s="2" customFormat="1" ht="31.5" x14ac:dyDescent="0.25">
      <c r="A43" s="20">
        <v>6</v>
      </c>
      <c r="B43" s="15" t="s">
        <v>16</v>
      </c>
      <c r="C43" s="16" t="s">
        <v>50</v>
      </c>
      <c r="D43" s="16" t="s">
        <v>35</v>
      </c>
      <c r="E43" s="16" t="s">
        <v>38</v>
      </c>
      <c r="F43" s="16" t="s">
        <v>58</v>
      </c>
      <c r="G43" s="16" t="s">
        <v>59</v>
      </c>
      <c r="H43" s="24">
        <v>0</v>
      </c>
      <c r="I43" s="24">
        <v>0</v>
      </c>
      <c r="J43" s="24">
        <v>0</v>
      </c>
      <c r="K43" s="5"/>
    </row>
    <row r="44" spans="1:11" s="2" customFormat="1" x14ac:dyDescent="0.25">
      <c r="A44" s="20">
        <v>7</v>
      </c>
      <c r="B44" s="15" t="s">
        <v>17</v>
      </c>
      <c r="C44" s="16" t="s">
        <v>28</v>
      </c>
      <c r="D44" s="16" t="s">
        <v>35</v>
      </c>
      <c r="E44" s="16" t="s">
        <v>60</v>
      </c>
      <c r="F44" s="16" t="s">
        <v>61</v>
      </c>
      <c r="G44" s="16" t="s">
        <v>26</v>
      </c>
      <c r="H44" s="24">
        <v>788.2</v>
      </c>
      <c r="I44" s="24">
        <v>831</v>
      </c>
      <c r="J44" s="24">
        <v>501</v>
      </c>
      <c r="K44" s="5"/>
    </row>
    <row r="45" spans="1:11" s="2" customFormat="1" ht="47.25" customHeight="1" x14ac:dyDescent="0.25">
      <c r="A45" s="21">
        <v>8</v>
      </c>
      <c r="B45" s="15" t="s">
        <v>18</v>
      </c>
      <c r="C45" s="16" t="s">
        <v>34</v>
      </c>
      <c r="D45" s="16" t="s">
        <v>36</v>
      </c>
      <c r="E45" s="16" t="s">
        <v>36</v>
      </c>
      <c r="F45" s="16" t="s">
        <v>62</v>
      </c>
      <c r="G45" s="16" t="s">
        <v>26</v>
      </c>
      <c r="H45" s="24">
        <v>141.30000000000001</v>
      </c>
      <c r="I45" s="24">
        <v>141.30000000000001</v>
      </c>
      <c r="J45" s="24">
        <v>141.30000000000001</v>
      </c>
      <c r="K45" s="5"/>
    </row>
    <row r="46" spans="1:11" s="2" customFormat="1" ht="47.25" customHeight="1" x14ac:dyDescent="0.25">
      <c r="A46" s="34">
        <v>9</v>
      </c>
      <c r="B46" s="29" t="s">
        <v>19</v>
      </c>
      <c r="C46" s="16" t="s">
        <v>12</v>
      </c>
      <c r="D46" s="16" t="s">
        <v>10</v>
      </c>
      <c r="E46" s="16" t="s">
        <v>10</v>
      </c>
      <c r="F46" s="16" t="s">
        <v>30</v>
      </c>
      <c r="G46" s="16" t="s">
        <v>12</v>
      </c>
      <c r="H46" s="24">
        <f>H47+H48</f>
        <v>53.954999999999998</v>
      </c>
      <c r="I46" s="24">
        <f t="shared" ref="I46:J46" si="5">I47+I48</f>
        <v>0</v>
      </c>
      <c r="J46" s="24">
        <f t="shared" si="5"/>
        <v>0</v>
      </c>
      <c r="K46" s="5"/>
    </row>
    <row r="47" spans="1:11" s="2" customFormat="1" x14ac:dyDescent="0.25">
      <c r="A47" s="35"/>
      <c r="B47" s="30"/>
      <c r="C47" s="16" t="s">
        <v>50</v>
      </c>
      <c r="D47" s="16" t="s">
        <v>36</v>
      </c>
      <c r="E47" s="16" t="s">
        <v>29</v>
      </c>
      <c r="F47" s="16" t="s">
        <v>63</v>
      </c>
      <c r="G47" s="16" t="s">
        <v>26</v>
      </c>
      <c r="H47" s="24">
        <v>5.94</v>
      </c>
      <c r="I47" s="24">
        <v>0</v>
      </c>
      <c r="J47" s="24">
        <v>0</v>
      </c>
      <c r="K47" s="5"/>
    </row>
    <row r="48" spans="1:11" s="2" customFormat="1" x14ac:dyDescent="0.25">
      <c r="A48" s="36"/>
      <c r="B48" s="31"/>
      <c r="C48" s="16" t="s">
        <v>28</v>
      </c>
      <c r="D48" s="16" t="s">
        <v>36</v>
      </c>
      <c r="E48" s="16" t="s">
        <v>29</v>
      </c>
      <c r="F48" s="16" t="s">
        <v>63</v>
      </c>
      <c r="G48" s="16" t="s">
        <v>26</v>
      </c>
      <c r="H48" s="24">
        <v>48.015000000000001</v>
      </c>
      <c r="I48" s="24">
        <v>0</v>
      </c>
      <c r="J48" s="24">
        <v>0</v>
      </c>
      <c r="K48" s="5"/>
    </row>
    <row r="49" spans="1:11" s="2" customFormat="1" x14ac:dyDescent="0.25">
      <c r="A49" s="34">
        <v>10</v>
      </c>
      <c r="B49" s="29" t="s">
        <v>77</v>
      </c>
      <c r="C49" s="16" t="s">
        <v>12</v>
      </c>
      <c r="D49" s="16" t="s">
        <v>10</v>
      </c>
      <c r="E49" s="16" t="s">
        <v>10</v>
      </c>
      <c r="F49" s="16" t="s">
        <v>30</v>
      </c>
      <c r="G49" s="16" t="s">
        <v>12</v>
      </c>
      <c r="H49" s="24">
        <f t="shared" ref="H49:J49" si="6">H50</f>
        <v>2225.35</v>
      </c>
      <c r="I49" s="24">
        <f t="shared" si="6"/>
        <v>0</v>
      </c>
      <c r="J49" s="24">
        <f t="shared" si="6"/>
        <v>0</v>
      </c>
      <c r="K49" s="5"/>
    </row>
    <row r="50" spans="1:11" s="2" customFormat="1" x14ac:dyDescent="0.25">
      <c r="A50" s="36"/>
      <c r="B50" s="31"/>
      <c r="C50" s="16" t="s">
        <v>22</v>
      </c>
      <c r="D50" s="16" t="s">
        <v>23</v>
      </c>
      <c r="E50" s="16" t="s">
        <v>24</v>
      </c>
      <c r="F50" s="16" t="s">
        <v>78</v>
      </c>
      <c r="G50" s="16" t="s">
        <v>27</v>
      </c>
      <c r="H50" s="24">
        <v>2225.35</v>
      </c>
      <c r="I50" s="24">
        <v>0</v>
      </c>
      <c r="J50" s="24">
        <v>0</v>
      </c>
      <c r="K50" s="5"/>
    </row>
    <row r="51" spans="1:11" s="2" customFormat="1" ht="78.75" customHeight="1" x14ac:dyDescent="0.25">
      <c r="A51" s="23">
        <v>11</v>
      </c>
      <c r="B51" s="29" t="s">
        <v>75</v>
      </c>
      <c r="C51" s="16" t="s">
        <v>12</v>
      </c>
      <c r="D51" s="16" t="s">
        <v>10</v>
      </c>
      <c r="E51" s="16" t="s">
        <v>10</v>
      </c>
      <c r="F51" s="16" t="s">
        <v>30</v>
      </c>
      <c r="G51" s="16" t="s">
        <v>12</v>
      </c>
      <c r="H51" s="24">
        <f>H52</f>
        <v>1177.5999999999999</v>
      </c>
      <c r="I51" s="24">
        <f t="shared" ref="I51:J51" si="7">I52</f>
        <v>0</v>
      </c>
      <c r="J51" s="24">
        <f t="shared" si="7"/>
        <v>0</v>
      </c>
      <c r="K51" s="5"/>
    </row>
    <row r="52" spans="1:11" s="2" customFormat="1" x14ac:dyDescent="0.25">
      <c r="A52" s="23"/>
      <c r="B52" s="31"/>
      <c r="C52" s="16" t="s">
        <v>34</v>
      </c>
      <c r="D52" s="16" t="s">
        <v>36</v>
      </c>
      <c r="E52" s="16" t="s">
        <v>24</v>
      </c>
      <c r="F52" s="16" t="s">
        <v>76</v>
      </c>
      <c r="G52" s="16" t="s">
        <v>26</v>
      </c>
      <c r="H52" s="24">
        <v>1177.5999999999999</v>
      </c>
      <c r="I52" s="24">
        <v>0</v>
      </c>
      <c r="J52" s="24">
        <v>0</v>
      </c>
      <c r="K52" s="5"/>
    </row>
    <row r="53" spans="1:11" s="7" customFormat="1" x14ac:dyDescent="0.25">
      <c r="A53" s="17"/>
      <c r="B53" s="18" t="s">
        <v>66</v>
      </c>
      <c r="C53" s="13" t="s">
        <v>12</v>
      </c>
      <c r="D53" s="13" t="s">
        <v>10</v>
      </c>
      <c r="E53" s="13" t="s">
        <v>10</v>
      </c>
      <c r="F53" s="13" t="s">
        <v>11</v>
      </c>
      <c r="G53" s="13" t="s">
        <v>12</v>
      </c>
      <c r="H53" s="28">
        <f>H14+H17+H18+H21+H42+H43+H44+H45+H46+H49+H51</f>
        <v>50823.904999999999</v>
      </c>
      <c r="I53" s="28">
        <f t="shared" ref="I53:J53" si="8">I14+I17+I18+I21+I42+I43+I44+I45+I46+I49+I51</f>
        <v>40001.9</v>
      </c>
      <c r="J53" s="28">
        <f t="shared" si="8"/>
        <v>39461.9</v>
      </c>
      <c r="K53" s="6"/>
    </row>
    <row r="56" spans="1:11" x14ac:dyDescent="0.25">
      <c r="A56" s="32" t="s">
        <v>68</v>
      </c>
      <c r="B56" s="33"/>
      <c r="C56" s="33"/>
      <c r="D56" s="33"/>
      <c r="E56" s="33"/>
      <c r="F56" s="33"/>
      <c r="G56" s="33"/>
      <c r="H56" s="33"/>
      <c r="I56" s="33"/>
      <c r="J56" s="33"/>
    </row>
  </sheetData>
  <sheetProtection formatCells="0" formatColumns="0" formatRows="0" insertColumns="0" insertRows="0" insertHyperlinks="0" deleteColumns="0" deleteRows="0" sort="0" autoFilter="0" pivotTables="0"/>
  <mergeCells count="21">
    <mergeCell ref="F1:J1"/>
    <mergeCell ref="F2:J2"/>
    <mergeCell ref="F3:J3"/>
    <mergeCell ref="I12:J12"/>
    <mergeCell ref="B10:J10"/>
    <mergeCell ref="B11:J11"/>
    <mergeCell ref="F5:J5"/>
    <mergeCell ref="F6:J6"/>
    <mergeCell ref="F7:J7"/>
    <mergeCell ref="F8:J8"/>
    <mergeCell ref="B14:B16"/>
    <mergeCell ref="A56:J56"/>
    <mergeCell ref="B46:B48"/>
    <mergeCell ref="A46:A48"/>
    <mergeCell ref="B18:B20"/>
    <mergeCell ref="A18:A20"/>
    <mergeCell ref="B21:B41"/>
    <mergeCell ref="A21:A41"/>
    <mergeCell ref="B49:B50"/>
    <mergeCell ref="A49:A50"/>
    <mergeCell ref="B51:B52"/>
  </mergeCells>
  <pageMargins left="0.51181102362204722" right="0.51181102362204722" top="0.78740157480314965" bottom="0.51181102362204722" header="0.31496062992125984" footer="0.31496062992125984"/>
  <pageSetup paperSize="9" scale="6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2021-11-18T05:21:52Z</cp:lastPrinted>
  <dcterms:created xsi:type="dcterms:W3CDTF">2021-10-06T14:36:51Z</dcterms:created>
  <dcterms:modified xsi:type="dcterms:W3CDTF">2022-02-22T05:16:59Z</dcterms:modified>
</cp:coreProperties>
</file>