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" windowWidth="15480" windowHeight="11640"/>
  </bookViews>
  <sheets>
    <sheet name="Доходы 2021-2022" sheetId="1" r:id="rId1"/>
    <sheet name="Лист2" sheetId="2" r:id="rId2"/>
    <sheet name="Лист3" sheetId="3" r:id="rId3"/>
  </sheets>
  <definedNames>
    <definedName name="_xlnm.Print_Titles" localSheetId="0">'Доходы 2021-2022'!$14:$15</definedName>
    <definedName name="_xlnm.Print_Area" localSheetId="0">'Доходы 2021-2022'!$A$1:$G$90</definedName>
  </definedNames>
  <calcPr calcId="124519"/>
</workbook>
</file>

<file path=xl/calcChain.xml><?xml version="1.0" encoding="utf-8"?>
<calcChain xmlns="http://schemas.openxmlformats.org/spreadsheetml/2006/main">
  <c r="G84" i="1"/>
  <c r="G54"/>
  <c r="F54"/>
  <c r="G58"/>
  <c r="F58"/>
  <c r="G55"/>
  <c r="F55"/>
  <c r="F52"/>
  <c r="G52"/>
  <c r="G66" l="1"/>
  <c r="F66"/>
  <c r="G60"/>
  <c r="F60"/>
  <c r="G39"/>
  <c r="F39"/>
  <c r="G79"/>
  <c r="F79"/>
  <c r="G71"/>
  <c r="G43"/>
  <c r="F43"/>
  <c r="G36"/>
  <c r="F36"/>
  <c r="G34"/>
  <c r="F34"/>
  <c r="G31"/>
  <c r="F31"/>
  <c r="G29"/>
  <c r="F29"/>
  <c r="G22"/>
  <c r="F22"/>
  <c r="G20"/>
  <c r="F20"/>
  <c r="G18"/>
  <c r="F18"/>
  <c r="G27"/>
  <c r="F27"/>
  <c r="G77"/>
  <c r="F77"/>
  <c r="G51"/>
  <c r="G81"/>
  <c r="F81"/>
  <c r="G75"/>
  <c r="F75"/>
  <c r="G73"/>
  <c r="F73"/>
  <c r="F71"/>
  <c r="F51"/>
  <c r="F65" l="1"/>
  <c r="F50" s="1"/>
  <c r="G65"/>
  <c r="G50" s="1"/>
  <c r="G17"/>
  <c r="F17"/>
  <c r="G49" l="1"/>
  <c r="G88" s="1"/>
  <c r="F49"/>
  <c r="F88" s="1"/>
</calcChain>
</file>

<file path=xl/sharedStrings.xml><?xml version="1.0" encoding="utf-8"?>
<sst xmlns="http://schemas.openxmlformats.org/spreadsheetml/2006/main" count="381" uniqueCount="161">
  <si>
    <t>000</t>
  </si>
  <si>
    <t>1000000000</t>
  </si>
  <si>
    <t>0000</t>
  </si>
  <si>
    <t>1010000000</t>
  </si>
  <si>
    <t>НАЛОГИ НА ПРИБЫЛЬ, ДОХОДЫ</t>
  </si>
  <si>
    <t>1010200001</t>
  </si>
  <si>
    <t>Налог на доходы физических лиц</t>
  </si>
  <si>
    <t>1030000000</t>
  </si>
  <si>
    <t>НАЛОГИ НА ТОВАРЫ (РАБОТЫ, УСЛУГИ), РЕАЛИЗУЕМЫЕ НА ТЕРРИТОРИИ РОССИЙСКОЙ ФЕДЕРАЦИИ</t>
  </si>
  <si>
    <t>1030200001</t>
  </si>
  <si>
    <t>Акцизы по подакцизным товарам (продукции), производимым на территории Российской Федерации</t>
  </si>
  <si>
    <t>1050000000</t>
  </si>
  <si>
    <t>НАЛОГИ НА СОВОКУПНЫЙ ДОХОД</t>
  </si>
  <si>
    <t>1050100000</t>
  </si>
  <si>
    <t>Налог, взимаемый в связи с применением упрощенной системы налогообложения</t>
  </si>
  <si>
    <t>1050200002</t>
  </si>
  <si>
    <t>Единый налог на вмененный доход для отдельных видов деятельности</t>
  </si>
  <si>
    <t>1050300000</t>
  </si>
  <si>
    <t>Единый сельскохозяйственный налог</t>
  </si>
  <si>
    <t>1050400002</t>
  </si>
  <si>
    <t>Налог, взимаемый в связи с применением патентной системы налогообложения</t>
  </si>
  <si>
    <t>1060000000</t>
  </si>
  <si>
    <t>НАЛОГИ НА ИМУЩЕСТВО</t>
  </si>
  <si>
    <t>1060200002</t>
  </si>
  <si>
    <t>Налог на имущество организаций</t>
  </si>
  <si>
    <t>1080000000</t>
  </si>
  <si>
    <t>ГОСУДАРСТВЕННАЯ ПОШЛИНА</t>
  </si>
  <si>
    <t>1080300001</t>
  </si>
  <si>
    <t>Государственная пошлина по делам, рассматриваемым в судах общей юрисдикции, мировыми судьями</t>
  </si>
  <si>
    <t>1110000000</t>
  </si>
  <si>
    <t>ДОХОДЫ ОТ ИСПОЛЬЗОВАНИЯ ИМУЩЕСТВА, НАХОДЯЩЕГОСЯ В ГОСУДАРСТВЕННОЙ И МУНИЦИПАЛЬНОЙ СОБСТВЕННОСТИ</t>
  </si>
  <si>
    <t>1110500000</t>
  </si>
  <si>
    <t>936</t>
  </si>
  <si>
    <t>1110900000</t>
  </si>
  <si>
    <t>1120000000</t>
  </si>
  <si>
    <t>ПЛАТЕЖИ ПРИ ПОЛЬЗОВАНИИ ПРИРОДНЫМИ РЕСУРСАМИ</t>
  </si>
  <si>
    <t>1120100001</t>
  </si>
  <si>
    <t>Плата за негативное воздействие на окружающую среду</t>
  </si>
  <si>
    <t>1130000000</t>
  </si>
  <si>
    <t>ДОХОДЫ ОТ ОКАЗАНИЯ ПЛАТНЫХ УСЛУГ И КОМПЕНСАЦИИ ЗАТРАТ ГОСУДАРСТВА</t>
  </si>
  <si>
    <t>1130100000</t>
  </si>
  <si>
    <t>906</t>
  </si>
  <si>
    <t>1130200000</t>
  </si>
  <si>
    <t>Доходы от компенсации затрат государства</t>
  </si>
  <si>
    <t>1140000000</t>
  </si>
  <si>
    <t>ДОХОДЫ ОТ ПРОДАЖИ МАТЕРИАЛЬНЫХ И НЕМАТЕРИАЛЬНЫХ АКТИВОВ</t>
  </si>
  <si>
    <t>1140200000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</si>
  <si>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</si>
  <si>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1140600000</t>
  </si>
  <si>
    <t>Доходы от продажи земельных участков, находящихся в государственной и муниципальной собственности</t>
  </si>
  <si>
    <t>1160000000</t>
  </si>
  <si>
    <t>ШТРАФЫ, САНКЦИИ, ВОЗМЕЩЕНИЕ УЩЕРБА</t>
  </si>
  <si>
    <t>1169000000</t>
  </si>
  <si>
    <t>Прочие поступления от денежных взысканий (штрафов) и иных сумм в возмещение ущерба</t>
  </si>
  <si>
    <t>2000000000</t>
  </si>
  <si>
    <t>БЕЗВОЗМЕЗДНЫЕ ПОСТУПЛЕНИЯ</t>
  </si>
  <si>
    <t>912</t>
  </si>
  <si>
    <t>2020000000</t>
  </si>
  <si>
    <t>Безвозмездные поступления от других бюджетов бюджетной системы Российской Федерации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</si>
  <si>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</si>
  <si>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</t>
  </si>
  <si>
    <t>Прочие субсидии бюджетам муниципальных районов</t>
  </si>
  <si>
    <t>907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</si>
  <si>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</si>
  <si>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</si>
  <si>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</si>
  <si>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</si>
  <si>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субвенции</t>
  </si>
  <si>
    <t>Прочие субвенции бюджетам муниципальных районов</t>
  </si>
  <si>
    <t>8500000000</t>
  </si>
  <si>
    <t>ИТОГО</t>
  </si>
  <si>
    <t>Код бюджетной классификации</t>
  </si>
  <si>
    <t>Наименование дохода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</si>
  <si>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</si>
  <si>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НАЛОГОВЫЕ И НЕНАЛОГОВЫЕ ДОХОДЫ</t>
  </si>
  <si>
    <t>1</t>
  </si>
  <si>
    <t>2</t>
  </si>
  <si>
    <t>3</t>
  </si>
  <si>
    <t>4</t>
  </si>
  <si>
    <t>5</t>
  </si>
  <si>
    <t>Дотации на выравнивание бюджетной обеспеченности</t>
  </si>
  <si>
    <t>к решению Тужинской районной Думы</t>
  </si>
  <si>
    <t xml:space="preserve">Объемы </t>
  </si>
  <si>
    <t>2021000000</t>
  </si>
  <si>
    <t xml:space="preserve">Дотации бюджетам бюджетной системы Российской Федерации </t>
  </si>
  <si>
    <t>2021500100</t>
  </si>
  <si>
    <t>2021500105</t>
  </si>
  <si>
    <t>2022000000</t>
  </si>
  <si>
    <t>Субсидии бюджетам бюджетной системы Российской Федерации (межбюджетные субсидии)</t>
  </si>
  <si>
    <t>2022021600</t>
  </si>
  <si>
    <t>2022021605</t>
  </si>
  <si>
    <t>2022999900</t>
  </si>
  <si>
    <t>2022999905</t>
  </si>
  <si>
    <t xml:space="preserve">Субвенции бюджетам бюджетной системы Российской Федерации </t>
  </si>
  <si>
    <t>2023000000</t>
  </si>
  <si>
    <t>2023512000</t>
  </si>
  <si>
    <t>2023512005</t>
  </si>
  <si>
    <t>2023511800</t>
  </si>
  <si>
    <t>2023511805</t>
  </si>
  <si>
    <t>2023002400</t>
  </si>
  <si>
    <t>2023002405</t>
  </si>
  <si>
    <t>2023002700</t>
  </si>
  <si>
    <t>Субвенции бюджетам  на содержание ребенка в семье опекуна и приемной семье, а также вознаграждение, причитающееся приемному родителю</t>
  </si>
  <si>
    <t>2023002705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</si>
  <si>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</si>
  <si>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2023002900</t>
  </si>
  <si>
    <t xml:space="preserve">Субвенции бюджетам на компенсацию части 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</si>
  <si>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 xml:space="preserve">Субвенции бюджетам муниципальных районов на компенсацию части 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</si>
  <si>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2023002905</t>
  </si>
  <si>
    <t>2023508200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</si>
  <si>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</si>
  <si>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</si>
  <si>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2023508205</t>
  </si>
  <si>
    <t>2023999900</t>
  </si>
  <si>
    <t>2023999905</t>
  </si>
  <si>
    <t>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</si>
  <si>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</si>
  <si>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</si>
  <si>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130</t>
  </si>
  <si>
    <t>430</t>
  </si>
  <si>
    <t>140</t>
  </si>
  <si>
    <t>Сумма (тыс.рублей)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</si>
  <si>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</si>
  <si>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</si>
  <si>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Доходы от оказания платных услуг (работ)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</si>
  <si>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</si>
  <si>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</si>
  <si>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150</t>
  </si>
  <si>
    <t>2022 год</t>
  </si>
  <si>
    <t>лагерь</t>
  </si>
  <si>
    <t>ППМИ</t>
  </si>
  <si>
    <t>2023 год</t>
  </si>
  <si>
    <t>1160106301</t>
  </si>
  <si>
    <t>1160107301</t>
  </si>
  <si>
    <t>1160117301</t>
  </si>
  <si>
    <t>1160220301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</si>
  <si>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</si>
  <si>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</si>
  <si>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</si>
  <si>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</si>
  <si>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дороги с твердым покрытием</t>
  </si>
  <si>
    <t>субс на выр,</t>
  </si>
  <si>
    <t>2022551100</t>
  </si>
  <si>
    <t>Субсидии бюджетам на проведение комплексных кадастровых работ</t>
  </si>
  <si>
    <t>2022551105</t>
  </si>
  <si>
    <t>дошк.</t>
  </si>
  <si>
    <t>с\х %</t>
  </si>
  <si>
    <t>2024001400</t>
  </si>
  <si>
    <t>2024001405</t>
  </si>
  <si>
    <t>поступления налоговых и неналоговых доходов общей суммой и по статьям классификации доходов бюджетов , а также</t>
  </si>
  <si>
    <t>объемы безвозмездных поступлений по подстатьям классификации доходов бюджетов на 2022 год и на 2023 год</t>
  </si>
  <si>
    <t>Субсидии бюджетам муниципальных районов на проведение комплексных кадастровых работ</t>
  </si>
  <si>
    <t>Приложение № 17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</si>
  <si>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</si>
  <si>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</si>
  <si>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</si>
  <si>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</si>
  <si>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____________</t>
  </si>
  <si>
    <t>Приложение № 8</t>
  </si>
  <si>
    <t xml:space="preserve">    от  21.12.2020  № 53/385</t>
  </si>
  <si>
    <t xml:space="preserve">    от 08.06.2021 № 57/427           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</si>
</sst>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/>
    <xf numFmtId="49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right"/>
    </xf>
    <xf numFmtId="164" fontId="0" fillId="0" borderId="0" xfId="0" applyNumberFormat="1"/>
    <xf numFmtId="49" fontId="2" fillId="0" borderId="0" xfId="0" applyNumberFormat="1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top"/>
    </xf>
    <xf numFmtId="49" fontId="3" fillId="2" borderId="1" xfId="0" applyNumberFormat="1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right" vertical="top"/>
    </xf>
    <xf numFmtId="49" fontId="2" fillId="2" borderId="1" xfId="0" applyNumberFormat="1" applyFont="1" applyFill="1" applyBorder="1" applyAlignment="1">
      <alignment horizontal="left" vertical="top"/>
    </xf>
    <xf numFmtId="49" fontId="2" fillId="2" borderId="1" xfId="0" applyNumberFormat="1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right" vertical="top"/>
    </xf>
    <xf numFmtId="0" fontId="2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left" vertical="top"/>
    </xf>
    <xf numFmtId="49" fontId="3" fillId="3" borderId="1" xfId="0" applyNumberFormat="1" applyFont="1" applyFill="1" applyBorder="1" applyAlignment="1">
      <alignment horizontal="left" vertical="top" wrapText="1"/>
    </xf>
    <xf numFmtId="164" fontId="3" fillId="3" borderId="1" xfId="0" applyNumberFormat="1" applyFont="1" applyFill="1" applyBorder="1" applyAlignment="1">
      <alignment horizontal="right" vertical="top"/>
    </xf>
    <xf numFmtId="49" fontId="3" fillId="0" borderId="1" xfId="0" applyNumberFormat="1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right" vertical="top"/>
    </xf>
    <xf numFmtId="49" fontId="2" fillId="0" borderId="1" xfId="0" applyNumberFormat="1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 vertical="top"/>
    </xf>
    <xf numFmtId="0" fontId="3" fillId="2" borderId="1" xfId="0" applyNumberFormat="1" applyFont="1" applyFill="1" applyBorder="1" applyAlignment="1">
      <alignment horizontal="left" vertical="top" wrapText="1"/>
    </xf>
    <xf numFmtId="165" fontId="3" fillId="2" borderId="1" xfId="0" applyNumberFormat="1" applyFont="1" applyFill="1" applyBorder="1" applyAlignment="1">
      <alignment horizontal="right" vertical="top"/>
    </xf>
    <xf numFmtId="49" fontId="4" fillId="2" borderId="1" xfId="0" applyNumberFormat="1" applyFont="1" applyFill="1" applyBorder="1" applyAlignment="1">
      <alignment horizontal="left" vertical="top"/>
    </xf>
    <xf numFmtId="49" fontId="4" fillId="2" borderId="1" xfId="0" applyNumberFormat="1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right" vertical="top"/>
    </xf>
    <xf numFmtId="49" fontId="5" fillId="2" borderId="1" xfId="0" applyNumberFormat="1" applyFont="1" applyFill="1" applyBorder="1" applyAlignment="1">
      <alignment horizontal="left" vertical="top"/>
    </xf>
    <xf numFmtId="49" fontId="5" fillId="2" borderId="1" xfId="0" applyNumberFormat="1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horizontal="right" vertical="top"/>
    </xf>
    <xf numFmtId="49" fontId="2" fillId="0" borderId="1" xfId="0" applyNumberFormat="1" applyFont="1" applyBorder="1" applyAlignment="1">
      <alignment horizontal="left"/>
    </xf>
    <xf numFmtId="49" fontId="2" fillId="2" borderId="1" xfId="0" applyNumberFormat="1" applyFont="1" applyFill="1" applyBorder="1" applyAlignment="1">
      <alignment horizontal="left"/>
    </xf>
    <xf numFmtId="49" fontId="2" fillId="2" borderId="1" xfId="0" applyNumberFormat="1" applyFont="1" applyFill="1" applyBorder="1" applyAlignment="1">
      <alignment horizontal="left" wrapText="1"/>
    </xf>
    <xf numFmtId="2" fontId="2" fillId="2" borderId="1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49" fontId="2" fillId="2" borderId="0" xfId="0" applyNumberFormat="1" applyFont="1" applyFill="1" applyAlignment="1">
      <alignment horizontal="left" wrapText="1"/>
    </xf>
    <xf numFmtId="49" fontId="3" fillId="0" borderId="1" xfId="0" applyNumberFormat="1" applyFont="1" applyBorder="1" applyAlignment="1">
      <alignment horizontal="left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left" wrapText="1"/>
    </xf>
    <xf numFmtId="49" fontId="2" fillId="0" borderId="0" xfId="0" applyNumberFormat="1" applyFont="1" applyAlignment="1">
      <alignment horizontal="right"/>
    </xf>
    <xf numFmtId="49" fontId="0" fillId="0" borderId="0" xfId="0" applyNumberFormat="1" applyAlignment="1">
      <alignment horizontal="center" vertical="center"/>
    </xf>
    <xf numFmtId="0" fontId="2" fillId="2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49" fontId="3" fillId="2" borderId="0" xfId="0" applyNumberFormat="1" applyFont="1" applyFill="1" applyAlignment="1">
      <alignment horizontal="center"/>
    </xf>
    <xf numFmtId="49" fontId="3" fillId="2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0"/>
  <sheetViews>
    <sheetView tabSelected="1" view="pageBreakPreview" zoomScale="84" zoomScaleSheetLayoutView="84" workbookViewId="0">
      <selection activeCell="E5" sqref="E5"/>
    </sheetView>
  </sheetViews>
  <sheetFormatPr defaultRowHeight="14.4"/>
  <cols>
    <col min="1" max="1" width="5.44140625" style="1" customWidth="1"/>
    <col min="2" max="2" width="15.6640625" style="1" customWidth="1"/>
    <col min="3" max="3" width="7.5546875" style="1" customWidth="1"/>
    <col min="4" max="4" width="6.33203125" style="1" customWidth="1"/>
    <col min="5" max="5" width="46.44140625" style="1" customWidth="1"/>
    <col min="6" max="6" width="16.33203125" style="2" customWidth="1"/>
    <col min="7" max="7" width="16" style="2" customWidth="1"/>
  </cols>
  <sheetData>
    <row r="1" spans="1:8" ht="18">
      <c r="A1" s="3"/>
      <c r="B1" s="3"/>
      <c r="C1" s="3"/>
      <c r="D1" s="3"/>
      <c r="E1" s="46"/>
      <c r="F1" s="48" t="s">
        <v>158</v>
      </c>
      <c r="G1" s="48"/>
      <c r="H1" s="5"/>
    </row>
    <row r="2" spans="1:8" ht="18">
      <c r="A2" s="3"/>
      <c r="B2" s="3"/>
      <c r="C2" s="3"/>
      <c r="D2" s="3"/>
      <c r="E2" s="49" t="s">
        <v>81</v>
      </c>
      <c r="F2" s="49"/>
      <c r="G2" s="49"/>
      <c r="H2" s="5"/>
    </row>
    <row r="3" spans="1:8" ht="18">
      <c r="A3" s="3"/>
      <c r="B3" s="3"/>
      <c r="C3" s="3"/>
      <c r="D3" s="3"/>
      <c r="E3" s="50" t="s">
        <v>160</v>
      </c>
      <c r="F3" s="50"/>
      <c r="G3" s="50"/>
      <c r="H3" s="5"/>
    </row>
    <row r="4" spans="1:8" ht="18">
      <c r="A4" s="3"/>
      <c r="B4" s="3"/>
      <c r="C4" s="3"/>
      <c r="D4" s="3"/>
      <c r="E4" s="46"/>
      <c r="F4" s="46"/>
      <c r="G4" s="46"/>
      <c r="H4" s="5"/>
    </row>
    <row r="5" spans="1:8" ht="18">
      <c r="A5" s="3"/>
      <c r="B5" s="3"/>
      <c r="C5" s="3"/>
      <c r="D5" s="3"/>
      <c r="E5" s="9"/>
      <c r="F5" s="48" t="s">
        <v>152</v>
      </c>
      <c r="G5" s="48"/>
      <c r="H5" s="5"/>
    </row>
    <row r="6" spans="1:8" ht="18">
      <c r="A6" s="3"/>
      <c r="B6" s="3"/>
      <c r="C6" s="3"/>
      <c r="D6" s="3"/>
      <c r="E6" s="49" t="s">
        <v>81</v>
      </c>
      <c r="F6" s="49"/>
      <c r="G6" s="49"/>
      <c r="H6" s="5"/>
    </row>
    <row r="7" spans="1:8" ht="18">
      <c r="A7" s="3"/>
      <c r="B7" s="3"/>
      <c r="C7" s="3"/>
      <c r="D7" s="3"/>
      <c r="E7" s="50" t="s">
        <v>159</v>
      </c>
      <c r="F7" s="50"/>
      <c r="G7" s="50"/>
      <c r="H7" s="5"/>
    </row>
    <row r="8" spans="1:8" ht="13.5" customHeight="1">
      <c r="A8" s="3"/>
      <c r="B8" s="3"/>
      <c r="C8" s="3"/>
      <c r="D8" s="3"/>
      <c r="E8" s="3"/>
      <c r="F8" s="4"/>
      <c r="G8" s="4"/>
      <c r="H8" s="5"/>
    </row>
    <row r="9" spans="1:8" ht="15.75" customHeight="1">
      <c r="A9" s="54" t="s">
        <v>82</v>
      </c>
      <c r="B9" s="54"/>
      <c r="C9" s="54"/>
      <c r="D9" s="54"/>
      <c r="E9" s="54"/>
      <c r="F9" s="54"/>
      <c r="G9" s="54"/>
      <c r="H9" s="5"/>
    </row>
    <row r="10" spans="1:8" s="41" customFormat="1" ht="33.75" customHeight="1">
      <c r="A10" s="55" t="s">
        <v>149</v>
      </c>
      <c r="B10" s="55"/>
      <c r="C10" s="55"/>
      <c r="D10" s="55"/>
      <c r="E10" s="55"/>
      <c r="F10" s="55"/>
      <c r="G10" s="55"/>
      <c r="H10" s="40"/>
    </row>
    <row r="11" spans="1:8" s="41" customFormat="1" ht="33" customHeight="1">
      <c r="A11" s="55" t="s">
        <v>150</v>
      </c>
      <c r="B11" s="55"/>
      <c r="C11" s="55"/>
      <c r="D11" s="55"/>
      <c r="E11" s="55"/>
      <c r="F11" s="55"/>
      <c r="G11" s="55"/>
      <c r="H11" s="40"/>
    </row>
    <row r="12" spans="1:8" s="41" customFormat="1" ht="18">
      <c r="A12" s="42"/>
      <c r="B12" s="55"/>
      <c r="C12" s="55"/>
      <c r="D12" s="55"/>
      <c r="E12" s="55"/>
      <c r="F12" s="55"/>
      <c r="G12" s="55"/>
      <c r="H12" s="40"/>
    </row>
    <row r="13" spans="1:8" ht="10.5" customHeight="1">
      <c r="A13" s="6"/>
      <c r="B13" s="6"/>
      <c r="C13" s="6"/>
      <c r="D13" s="6"/>
      <c r="E13" s="6"/>
      <c r="F13" s="7"/>
      <c r="G13" s="7"/>
      <c r="H13" s="5"/>
    </row>
    <row r="14" spans="1:8" ht="16.5" customHeight="1">
      <c r="A14" s="51" t="s">
        <v>71</v>
      </c>
      <c r="B14" s="51"/>
      <c r="C14" s="51"/>
      <c r="D14" s="51"/>
      <c r="E14" s="51" t="s">
        <v>72</v>
      </c>
      <c r="F14" s="52" t="s">
        <v>121</v>
      </c>
      <c r="G14" s="53"/>
    </row>
    <row r="15" spans="1:8" ht="24.75" customHeight="1">
      <c r="A15" s="51"/>
      <c r="B15" s="51"/>
      <c r="C15" s="51"/>
      <c r="D15" s="51"/>
      <c r="E15" s="51"/>
      <c r="F15" s="10" t="s">
        <v>128</v>
      </c>
      <c r="G15" s="10" t="s">
        <v>131</v>
      </c>
    </row>
    <row r="16" spans="1:8" ht="12.75" hidden="1" customHeight="1">
      <c r="A16" s="11" t="s">
        <v>75</v>
      </c>
      <c r="B16" s="11" t="s">
        <v>76</v>
      </c>
      <c r="C16" s="11" t="s">
        <v>77</v>
      </c>
      <c r="D16" s="11" t="s">
        <v>78</v>
      </c>
      <c r="E16" s="11" t="s">
        <v>79</v>
      </c>
      <c r="F16" s="10">
        <v>6</v>
      </c>
      <c r="G16" s="10">
        <v>7</v>
      </c>
    </row>
    <row r="17" spans="1:8" ht="34.799999999999997">
      <c r="A17" s="12" t="s">
        <v>0</v>
      </c>
      <c r="B17" s="12" t="s">
        <v>1</v>
      </c>
      <c r="C17" s="12" t="s">
        <v>2</v>
      </c>
      <c r="D17" s="12" t="s">
        <v>0</v>
      </c>
      <c r="E17" s="13" t="s">
        <v>74</v>
      </c>
      <c r="F17" s="14">
        <f>F18+F20+F22+F27+F29+F31+F34+F36+F39+F43</f>
        <v>29859.51</v>
      </c>
      <c r="G17" s="14">
        <f>G18+G20+G22+G27+G29+G31+G34+G36+G39+G43</f>
        <v>30507.1</v>
      </c>
    </row>
    <row r="18" spans="1:8" ht="24" customHeight="1">
      <c r="A18" s="12" t="s">
        <v>0</v>
      </c>
      <c r="B18" s="12" t="s">
        <v>3</v>
      </c>
      <c r="C18" s="12" t="s">
        <v>2</v>
      </c>
      <c r="D18" s="12" t="s">
        <v>0</v>
      </c>
      <c r="E18" s="13" t="s">
        <v>4</v>
      </c>
      <c r="F18" s="14">
        <f>F19</f>
        <v>9487.4</v>
      </c>
      <c r="G18" s="14">
        <f>G19</f>
        <v>9677.2000000000007</v>
      </c>
    </row>
    <row r="19" spans="1:8" ht="18">
      <c r="A19" s="15" t="s">
        <v>0</v>
      </c>
      <c r="B19" s="15" t="s">
        <v>5</v>
      </c>
      <c r="C19" s="15" t="s">
        <v>2</v>
      </c>
      <c r="D19" s="15" t="s">
        <v>115</v>
      </c>
      <c r="E19" s="16" t="s">
        <v>6</v>
      </c>
      <c r="F19" s="17">
        <v>9487.4</v>
      </c>
      <c r="G19" s="17">
        <v>9677.2000000000007</v>
      </c>
    </row>
    <row r="20" spans="1:8" ht="76.5" customHeight="1">
      <c r="A20" s="12" t="s">
        <v>0</v>
      </c>
      <c r="B20" s="12" t="s">
        <v>7</v>
      </c>
      <c r="C20" s="12" t="s">
        <v>2</v>
      </c>
      <c r="D20" s="12" t="s">
        <v>0</v>
      </c>
      <c r="E20" s="13" t="s">
        <v>8</v>
      </c>
      <c r="F20" s="14">
        <f>F21</f>
        <v>3536.3</v>
      </c>
      <c r="G20" s="14">
        <f>G21</f>
        <v>3651.9</v>
      </c>
    </row>
    <row r="21" spans="1:8" ht="54">
      <c r="A21" s="15" t="s">
        <v>0</v>
      </c>
      <c r="B21" s="15" t="s">
        <v>9</v>
      </c>
      <c r="C21" s="15" t="s">
        <v>2</v>
      </c>
      <c r="D21" s="15" t="s">
        <v>115</v>
      </c>
      <c r="E21" s="16" t="s">
        <v>10</v>
      </c>
      <c r="F21" s="17">
        <v>3536.3</v>
      </c>
      <c r="G21" s="17">
        <v>3651.9</v>
      </c>
    </row>
    <row r="22" spans="1:8" ht="34.799999999999997">
      <c r="A22" s="12" t="s">
        <v>0</v>
      </c>
      <c r="B22" s="12" t="s">
        <v>11</v>
      </c>
      <c r="C22" s="12" t="s">
        <v>2</v>
      </c>
      <c r="D22" s="12" t="s">
        <v>0</v>
      </c>
      <c r="E22" s="13" t="s">
        <v>12</v>
      </c>
      <c r="F22" s="14">
        <f>F23+F24+F25+F26</f>
        <v>10810.9</v>
      </c>
      <c r="G22" s="14">
        <f>G23+G24+G25+G26</f>
        <v>11373.6</v>
      </c>
      <c r="H22" s="8"/>
    </row>
    <row r="23" spans="1:8" ht="54">
      <c r="A23" s="15" t="s">
        <v>0</v>
      </c>
      <c r="B23" s="15" t="s">
        <v>13</v>
      </c>
      <c r="C23" s="15" t="s">
        <v>2</v>
      </c>
      <c r="D23" s="15" t="s">
        <v>115</v>
      </c>
      <c r="E23" s="16" t="s">
        <v>14</v>
      </c>
      <c r="F23" s="17">
        <v>10154.4</v>
      </c>
      <c r="G23" s="17">
        <v>10692.6</v>
      </c>
    </row>
    <row r="24" spans="1:8" ht="36" hidden="1">
      <c r="A24" s="15" t="s">
        <v>0</v>
      </c>
      <c r="B24" s="15" t="s">
        <v>15</v>
      </c>
      <c r="C24" s="15" t="s">
        <v>2</v>
      </c>
      <c r="D24" s="15" t="s">
        <v>115</v>
      </c>
      <c r="E24" s="16" t="s">
        <v>16</v>
      </c>
      <c r="F24" s="17">
        <v>0</v>
      </c>
      <c r="G24" s="17"/>
    </row>
    <row r="25" spans="1:8" ht="18">
      <c r="A25" s="15" t="s">
        <v>0</v>
      </c>
      <c r="B25" s="15" t="s">
        <v>17</v>
      </c>
      <c r="C25" s="15" t="s">
        <v>2</v>
      </c>
      <c r="D25" s="15" t="s">
        <v>115</v>
      </c>
      <c r="E25" s="16" t="s">
        <v>18</v>
      </c>
      <c r="F25" s="17">
        <v>23.7</v>
      </c>
      <c r="G25" s="17">
        <v>24.8</v>
      </c>
    </row>
    <row r="26" spans="1:8" ht="54">
      <c r="A26" s="15" t="s">
        <v>0</v>
      </c>
      <c r="B26" s="15" t="s">
        <v>19</v>
      </c>
      <c r="C26" s="15" t="s">
        <v>2</v>
      </c>
      <c r="D26" s="15" t="s">
        <v>115</v>
      </c>
      <c r="E26" s="16" t="s">
        <v>20</v>
      </c>
      <c r="F26" s="17">
        <v>632.79999999999995</v>
      </c>
      <c r="G26" s="17">
        <v>656.2</v>
      </c>
    </row>
    <row r="27" spans="1:8" ht="17.399999999999999">
      <c r="A27" s="12" t="s">
        <v>0</v>
      </c>
      <c r="B27" s="12" t="s">
        <v>21</v>
      </c>
      <c r="C27" s="12" t="s">
        <v>2</v>
      </c>
      <c r="D27" s="12" t="s">
        <v>0</v>
      </c>
      <c r="E27" s="13" t="s">
        <v>22</v>
      </c>
      <c r="F27" s="14">
        <f>F28</f>
        <v>629.5</v>
      </c>
      <c r="G27" s="14">
        <f>G28</f>
        <v>654.1</v>
      </c>
    </row>
    <row r="28" spans="1:8" ht="18">
      <c r="A28" s="15" t="s">
        <v>0</v>
      </c>
      <c r="B28" s="15" t="s">
        <v>23</v>
      </c>
      <c r="C28" s="15" t="s">
        <v>2</v>
      </c>
      <c r="D28" s="15" t="s">
        <v>115</v>
      </c>
      <c r="E28" s="16" t="s">
        <v>24</v>
      </c>
      <c r="F28" s="17">
        <v>629.5</v>
      </c>
      <c r="G28" s="17">
        <v>654.1</v>
      </c>
    </row>
    <row r="29" spans="1:8" ht="35.25" customHeight="1">
      <c r="A29" s="12" t="s">
        <v>0</v>
      </c>
      <c r="B29" s="12" t="s">
        <v>25</v>
      </c>
      <c r="C29" s="12" t="s">
        <v>2</v>
      </c>
      <c r="D29" s="12" t="s">
        <v>0</v>
      </c>
      <c r="E29" s="13" t="s">
        <v>26</v>
      </c>
      <c r="F29" s="14">
        <f>F30</f>
        <v>342.5</v>
      </c>
      <c r="G29" s="14">
        <f>G30</f>
        <v>347.5</v>
      </c>
    </row>
    <row r="30" spans="1:8" ht="57.75" customHeight="1">
      <c r="A30" s="15" t="s">
        <v>0</v>
      </c>
      <c r="B30" s="15" t="s">
        <v>27</v>
      </c>
      <c r="C30" s="15" t="s">
        <v>2</v>
      </c>
      <c r="D30" s="15" t="s">
        <v>115</v>
      </c>
      <c r="E30" s="16" t="s">
        <v>28</v>
      </c>
      <c r="F30" s="17">
        <v>342.5</v>
      </c>
      <c r="G30" s="17">
        <v>347.5</v>
      </c>
    </row>
    <row r="31" spans="1:8" ht="98.25" customHeight="1">
      <c r="A31" s="12" t="s">
        <v>0</v>
      </c>
      <c r="B31" s="12" t="s">
        <v>29</v>
      </c>
      <c r="C31" s="12" t="s">
        <v>2</v>
      </c>
      <c r="D31" s="12" t="s">
        <v>0</v>
      </c>
      <c r="E31" s="13" t="s">
        <v>30</v>
      </c>
      <c r="F31" s="14">
        <f>F32+F33</f>
        <v>1624</v>
      </c>
      <c r="G31" s="14">
        <f>G32+G33</f>
        <v>1477</v>
      </c>
    </row>
    <row r="32" spans="1:8" ht="190.5" customHeight="1">
      <c r="A32" s="15" t="s">
        <v>0</v>
      </c>
      <c r="B32" s="15" t="s">
        <v>31</v>
      </c>
      <c r="C32" s="15" t="s">
        <v>2</v>
      </c>
      <c r="D32" s="15" t="s">
        <v>117</v>
      </c>
      <c r="E32" s="18" t="s">
        <v>116</v>
      </c>
      <c r="F32" s="17">
        <v>1458</v>
      </c>
      <c r="G32" s="17">
        <v>1305</v>
      </c>
    </row>
    <row r="33" spans="1:7" ht="170.25" customHeight="1">
      <c r="A33" s="15" t="s">
        <v>0</v>
      </c>
      <c r="B33" s="15" t="s">
        <v>33</v>
      </c>
      <c r="C33" s="15" t="s">
        <v>2</v>
      </c>
      <c r="D33" s="15" t="s">
        <v>117</v>
      </c>
      <c r="E33" s="18" t="s">
        <v>156</v>
      </c>
      <c r="F33" s="17">
        <v>166</v>
      </c>
      <c r="G33" s="17">
        <v>172</v>
      </c>
    </row>
    <row r="34" spans="1:7" ht="38.25" customHeight="1">
      <c r="A34" s="12" t="s">
        <v>0</v>
      </c>
      <c r="B34" s="12" t="s">
        <v>34</v>
      </c>
      <c r="C34" s="12" t="s">
        <v>2</v>
      </c>
      <c r="D34" s="12" t="s">
        <v>0</v>
      </c>
      <c r="E34" s="13" t="s">
        <v>35</v>
      </c>
      <c r="F34" s="14">
        <f>F35</f>
        <v>14.3</v>
      </c>
      <c r="G34" s="14">
        <f>G35</f>
        <v>14.3</v>
      </c>
    </row>
    <row r="35" spans="1:7" ht="36">
      <c r="A35" s="15" t="s">
        <v>0</v>
      </c>
      <c r="B35" s="15" t="s">
        <v>36</v>
      </c>
      <c r="C35" s="15" t="s">
        <v>2</v>
      </c>
      <c r="D35" s="15" t="s">
        <v>117</v>
      </c>
      <c r="E35" s="16" t="s">
        <v>37</v>
      </c>
      <c r="F35" s="17">
        <v>14.3</v>
      </c>
      <c r="G35" s="17">
        <v>14.3</v>
      </c>
    </row>
    <row r="36" spans="1:7" ht="69.599999999999994">
      <c r="A36" s="12" t="s">
        <v>0</v>
      </c>
      <c r="B36" s="12" t="s">
        <v>38</v>
      </c>
      <c r="C36" s="12" t="s">
        <v>2</v>
      </c>
      <c r="D36" s="12" t="s">
        <v>0</v>
      </c>
      <c r="E36" s="13" t="s">
        <v>39</v>
      </c>
      <c r="F36" s="14">
        <f>F37+F38</f>
        <v>3401.61</v>
      </c>
      <c r="G36" s="14">
        <f>G37+G38</f>
        <v>3298.5</v>
      </c>
    </row>
    <row r="37" spans="1:7" ht="36">
      <c r="A37" s="15" t="s">
        <v>0</v>
      </c>
      <c r="B37" s="15" t="s">
        <v>40</v>
      </c>
      <c r="C37" s="15" t="s">
        <v>2</v>
      </c>
      <c r="D37" s="15" t="s">
        <v>118</v>
      </c>
      <c r="E37" s="16" t="s">
        <v>124</v>
      </c>
      <c r="F37" s="17">
        <v>2921.61</v>
      </c>
      <c r="G37" s="17">
        <v>2818.5</v>
      </c>
    </row>
    <row r="38" spans="1:7" ht="36">
      <c r="A38" s="15" t="s">
        <v>0</v>
      </c>
      <c r="B38" s="15" t="s">
        <v>42</v>
      </c>
      <c r="C38" s="15" t="s">
        <v>2</v>
      </c>
      <c r="D38" s="15" t="s">
        <v>118</v>
      </c>
      <c r="E38" s="16" t="s">
        <v>43</v>
      </c>
      <c r="F38" s="17">
        <v>480</v>
      </c>
      <c r="G38" s="17">
        <v>480</v>
      </c>
    </row>
    <row r="39" spans="1:7" ht="52.2" hidden="1">
      <c r="A39" s="12" t="s">
        <v>0</v>
      </c>
      <c r="B39" s="12" t="s">
        <v>44</v>
      </c>
      <c r="C39" s="12" t="s">
        <v>2</v>
      </c>
      <c r="D39" s="12" t="s">
        <v>0</v>
      </c>
      <c r="E39" s="13" t="s">
        <v>45</v>
      </c>
      <c r="F39" s="14">
        <f>F41+F42</f>
        <v>0</v>
      </c>
      <c r="G39" s="14">
        <f>G41+G42</f>
        <v>0</v>
      </c>
    </row>
    <row r="40" spans="1:7" ht="144" hidden="1">
      <c r="A40" s="15" t="s">
        <v>0</v>
      </c>
      <c r="B40" s="15" t="s">
        <v>46</v>
      </c>
      <c r="C40" s="15" t="s">
        <v>2</v>
      </c>
      <c r="D40" s="15" t="s">
        <v>0</v>
      </c>
      <c r="E40" s="16" t="s">
        <v>47</v>
      </c>
      <c r="F40" s="17">
        <v>0</v>
      </c>
      <c r="G40" s="17">
        <v>0</v>
      </c>
    </row>
    <row r="41" spans="1:7" ht="144" hidden="1">
      <c r="A41" s="15" t="s">
        <v>0</v>
      </c>
      <c r="B41" s="15" t="s">
        <v>46</v>
      </c>
      <c r="C41" s="15" t="s">
        <v>2</v>
      </c>
      <c r="D41" s="15" t="s">
        <v>126</v>
      </c>
      <c r="E41" s="16" t="s">
        <v>125</v>
      </c>
      <c r="F41" s="17"/>
      <c r="G41" s="17"/>
    </row>
    <row r="42" spans="1:7" ht="72" hidden="1">
      <c r="A42" s="15" t="s">
        <v>0</v>
      </c>
      <c r="B42" s="15" t="s">
        <v>48</v>
      </c>
      <c r="C42" s="15" t="s">
        <v>2</v>
      </c>
      <c r="D42" s="15" t="s">
        <v>119</v>
      </c>
      <c r="E42" s="16" t="s">
        <v>49</v>
      </c>
      <c r="F42" s="17"/>
      <c r="G42" s="17"/>
    </row>
    <row r="43" spans="1:7" ht="34.799999999999997">
      <c r="A43" s="12" t="s">
        <v>0</v>
      </c>
      <c r="B43" s="12" t="s">
        <v>50</v>
      </c>
      <c r="C43" s="12" t="s">
        <v>2</v>
      </c>
      <c r="D43" s="12" t="s">
        <v>0</v>
      </c>
      <c r="E43" s="13" t="s">
        <v>51</v>
      </c>
      <c r="F43" s="14">
        <f>F44+F45+F46+F47+F48</f>
        <v>13</v>
      </c>
      <c r="G43" s="14">
        <f>G44+G45+G46+G47+G48</f>
        <v>13</v>
      </c>
    </row>
    <row r="44" spans="1:7" ht="198">
      <c r="A44" s="15" t="s">
        <v>0</v>
      </c>
      <c r="B44" s="15" t="s">
        <v>132</v>
      </c>
      <c r="C44" s="15" t="s">
        <v>2</v>
      </c>
      <c r="D44" s="15" t="s">
        <v>120</v>
      </c>
      <c r="E44" s="39" t="s">
        <v>136</v>
      </c>
      <c r="F44" s="17">
        <v>4</v>
      </c>
      <c r="G44" s="17">
        <v>4</v>
      </c>
    </row>
    <row r="45" spans="1:7" ht="162">
      <c r="A45" s="15" t="s">
        <v>0</v>
      </c>
      <c r="B45" s="15" t="s">
        <v>133</v>
      </c>
      <c r="C45" s="15" t="s">
        <v>2</v>
      </c>
      <c r="D45" s="15" t="s">
        <v>120</v>
      </c>
      <c r="E45" s="18" t="s">
        <v>137</v>
      </c>
      <c r="F45" s="17">
        <v>3</v>
      </c>
      <c r="G45" s="17">
        <v>3</v>
      </c>
    </row>
    <row r="46" spans="1:7" ht="180">
      <c r="A46" s="15" t="s">
        <v>0</v>
      </c>
      <c r="B46" s="15" t="s">
        <v>134</v>
      </c>
      <c r="C46" s="15" t="s">
        <v>2</v>
      </c>
      <c r="D46" s="15" t="s">
        <v>120</v>
      </c>
      <c r="E46" s="39" t="s">
        <v>138</v>
      </c>
      <c r="F46" s="17">
        <v>2.5</v>
      </c>
      <c r="G46" s="17">
        <v>2.5</v>
      </c>
    </row>
    <row r="47" spans="1:7" ht="180">
      <c r="A47" s="15" t="s">
        <v>0</v>
      </c>
      <c r="B47" s="15" t="s">
        <v>135</v>
      </c>
      <c r="C47" s="15" t="s">
        <v>2</v>
      </c>
      <c r="D47" s="15" t="s">
        <v>120</v>
      </c>
      <c r="E47" s="39" t="s">
        <v>139</v>
      </c>
      <c r="F47" s="17">
        <v>3.5</v>
      </c>
      <c r="G47" s="17">
        <v>3.5</v>
      </c>
    </row>
    <row r="48" spans="1:7" ht="54" hidden="1">
      <c r="A48" s="15" t="s">
        <v>0</v>
      </c>
      <c r="B48" s="15" t="s">
        <v>52</v>
      </c>
      <c r="C48" s="15" t="s">
        <v>2</v>
      </c>
      <c r="D48" s="15" t="s">
        <v>120</v>
      </c>
      <c r="E48" s="16" t="s">
        <v>53</v>
      </c>
      <c r="F48" s="17"/>
      <c r="G48" s="17"/>
    </row>
    <row r="49" spans="1:8" ht="34.799999999999997">
      <c r="A49" s="19" t="s">
        <v>0</v>
      </c>
      <c r="B49" s="19" t="s">
        <v>54</v>
      </c>
      <c r="C49" s="19" t="s">
        <v>2</v>
      </c>
      <c r="D49" s="19" t="s">
        <v>0</v>
      </c>
      <c r="E49" s="20" t="s">
        <v>55</v>
      </c>
      <c r="F49" s="21">
        <f>F50</f>
        <v>74572.78</v>
      </c>
      <c r="G49" s="21">
        <f>G50</f>
        <v>89652.38</v>
      </c>
    </row>
    <row r="50" spans="1:8" ht="52.2">
      <c r="A50" s="22" t="s">
        <v>0</v>
      </c>
      <c r="B50" s="22" t="s">
        <v>57</v>
      </c>
      <c r="C50" s="22" t="s">
        <v>2</v>
      </c>
      <c r="D50" s="22" t="s">
        <v>0</v>
      </c>
      <c r="E50" s="23" t="s">
        <v>58</v>
      </c>
      <c r="F50" s="14">
        <f>F51+F54+F65+F84</f>
        <v>74572.78</v>
      </c>
      <c r="G50" s="14">
        <f>G51+G54+G65+G84</f>
        <v>89652.38</v>
      </c>
    </row>
    <row r="51" spans="1:8" ht="34.799999999999997">
      <c r="A51" s="22" t="s">
        <v>0</v>
      </c>
      <c r="B51" s="22" t="s">
        <v>83</v>
      </c>
      <c r="C51" s="22" t="s">
        <v>2</v>
      </c>
      <c r="D51" s="22" t="s">
        <v>0</v>
      </c>
      <c r="E51" s="23" t="s">
        <v>84</v>
      </c>
      <c r="F51" s="24">
        <f>F52</f>
        <v>23391</v>
      </c>
      <c r="G51" s="24">
        <f>G52</f>
        <v>23435</v>
      </c>
    </row>
    <row r="52" spans="1:8" ht="36">
      <c r="A52" s="25" t="s">
        <v>0</v>
      </c>
      <c r="B52" s="25" t="s">
        <v>85</v>
      </c>
      <c r="C52" s="25" t="s">
        <v>2</v>
      </c>
      <c r="D52" s="25" t="s">
        <v>0</v>
      </c>
      <c r="E52" s="26" t="s">
        <v>80</v>
      </c>
      <c r="F52" s="27">
        <f>F53</f>
        <v>23391</v>
      </c>
      <c r="G52" s="27">
        <f>G53</f>
        <v>23435</v>
      </c>
    </row>
    <row r="53" spans="1:8" ht="72">
      <c r="A53" s="25" t="s">
        <v>56</v>
      </c>
      <c r="B53" s="25" t="s">
        <v>86</v>
      </c>
      <c r="C53" s="25" t="s">
        <v>2</v>
      </c>
      <c r="D53" s="25" t="s">
        <v>127</v>
      </c>
      <c r="E53" s="26" t="s">
        <v>153</v>
      </c>
      <c r="F53" s="27">
        <v>23391</v>
      </c>
      <c r="G53" s="27">
        <v>23435</v>
      </c>
    </row>
    <row r="54" spans="1:8" ht="52.2">
      <c r="A54" s="12" t="s">
        <v>0</v>
      </c>
      <c r="B54" s="12" t="s">
        <v>87</v>
      </c>
      <c r="C54" s="12" t="s">
        <v>2</v>
      </c>
      <c r="D54" s="12" t="s">
        <v>0</v>
      </c>
      <c r="E54" s="13" t="s">
        <v>88</v>
      </c>
      <c r="F54" s="14">
        <f>F55+F58+F60</f>
        <v>35539.4</v>
      </c>
      <c r="G54" s="14">
        <f>G55+G58+G60</f>
        <v>51029.5</v>
      </c>
    </row>
    <row r="55" spans="1:8" ht="174">
      <c r="A55" s="12" t="s">
        <v>0</v>
      </c>
      <c r="B55" s="12" t="s">
        <v>89</v>
      </c>
      <c r="C55" s="12" t="s">
        <v>2</v>
      </c>
      <c r="D55" s="12" t="s">
        <v>0</v>
      </c>
      <c r="E55" s="28" t="s">
        <v>59</v>
      </c>
      <c r="F55" s="14">
        <f>F56+F57</f>
        <v>16682</v>
      </c>
      <c r="G55" s="14">
        <f>G56+G57</f>
        <v>32057</v>
      </c>
    </row>
    <row r="56" spans="1:8" ht="180">
      <c r="A56" s="15" t="s">
        <v>56</v>
      </c>
      <c r="B56" s="15" t="s">
        <v>90</v>
      </c>
      <c r="C56" s="15" t="s">
        <v>2</v>
      </c>
      <c r="D56" s="25" t="s">
        <v>127</v>
      </c>
      <c r="E56" s="18" t="s">
        <v>73</v>
      </c>
      <c r="F56" s="17">
        <v>0</v>
      </c>
      <c r="G56" s="17">
        <v>16107</v>
      </c>
      <c r="H56" t="s">
        <v>140</v>
      </c>
    </row>
    <row r="57" spans="1:8" ht="180">
      <c r="A57" s="15" t="s">
        <v>32</v>
      </c>
      <c r="B57" s="15" t="s">
        <v>90</v>
      </c>
      <c r="C57" s="15" t="s">
        <v>2</v>
      </c>
      <c r="D57" s="25" t="s">
        <v>127</v>
      </c>
      <c r="E57" s="18" t="s">
        <v>73</v>
      </c>
      <c r="F57" s="17">
        <v>16682</v>
      </c>
      <c r="G57" s="17">
        <v>15950</v>
      </c>
    </row>
    <row r="58" spans="1:8" ht="34.799999999999997">
      <c r="A58" s="12" t="s">
        <v>0</v>
      </c>
      <c r="B58" s="12" t="s">
        <v>142</v>
      </c>
      <c r="C58" s="12" t="s">
        <v>2</v>
      </c>
      <c r="D58" s="22" t="s">
        <v>127</v>
      </c>
      <c r="E58" s="28" t="s">
        <v>143</v>
      </c>
      <c r="F58" s="14">
        <f>F59</f>
        <v>172.2</v>
      </c>
      <c r="G58" s="14">
        <f>G59</f>
        <v>137</v>
      </c>
    </row>
    <row r="59" spans="1:8" ht="54">
      <c r="A59" s="15" t="s">
        <v>32</v>
      </c>
      <c r="B59" s="15" t="s">
        <v>144</v>
      </c>
      <c r="C59" s="15" t="s">
        <v>2</v>
      </c>
      <c r="D59" s="25" t="s">
        <v>127</v>
      </c>
      <c r="E59" s="18" t="s">
        <v>151</v>
      </c>
      <c r="F59" s="17">
        <v>172.2</v>
      </c>
      <c r="G59" s="17">
        <v>137</v>
      </c>
    </row>
    <row r="60" spans="1:8" ht="17.399999999999999">
      <c r="A60" s="12" t="s">
        <v>0</v>
      </c>
      <c r="B60" s="12" t="s">
        <v>91</v>
      </c>
      <c r="C60" s="12" t="s">
        <v>2</v>
      </c>
      <c r="D60" s="12" t="s">
        <v>0</v>
      </c>
      <c r="E60" s="13" t="s">
        <v>60</v>
      </c>
      <c r="F60" s="14">
        <f>SUM(F61:F64)</f>
        <v>18685.2</v>
      </c>
      <c r="G60" s="14">
        <f>SUM(G61:G64)</f>
        <v>18835.5</v>
      </c>
    </row>
    <row r="61" spans="1:8" ht="36">
      <c r="A61" s="15" t="s">
        <v>41</v>
      </c>
      <c r="B61" s="15" t="s">
        <v>92</v>
      </c>
      <c r="C61" s="15" t="s">
        <v>2</v>
      </c>
      <c r="D61" s="25" t="s">
        <v>127</v>
      </c>
      <c r="E61" s="16" t="s">
        <v>61</v>
      </c>
      <c r="F61" s="17">
        <v>141.30000000000001</v>
      </c>
      <c r="G61" s="17">
        <v>141.30000000000001</v>
      </c>
      <c r="H61" t="s">
        <v>129</v>
      </c>
    </row>
    <row r="62" spans="1:8" ht="36" hidden="1">
      <c r="A62" s="15" t="s">
        <v>62</v>
      </c>
      <c r="B62" s="15" t="s">
        <v>92</v>
      </c>
      <c r="C62" s="15" t="s">
        <v>2</v>
      </c>
      <c r="D62" s="25" t="s">
        <v>127</v>
      </c>
      <c r="E62" s="16" t="s">
        <v>61</v>
      </c>
      <c r="F62" s="17"/>
      <c r="G62" s="17"/>
      <c r="H62" t="s">
        <v>130</v>
      </c>
    </row>
    <row r="63" spans="1:8" ht="36">
      <c r="A63" s="15" t="s">
        <v>56</v>
      </c>
      <c r="B63" s="15" t="s">
        <v>92</v>
      </c>
      <c r="C63" s="15" t="s">
        <v>2</v>
      </c>
      <c r="D63" s="25" t="s">
        <v>127</v>
      </c>
      <c r="E63" s="16" t="s">
        <v>61</v>
      </c>
      <c r="F63" s="17">
        <v>18543.900000000001</v>
      </c>
      <c r="G63" s="17">
        <v>18694.2</v>
      </c>
      <c r="H63" t="s">
        <v>141</v>
      </c>
    </row>
    <row r="64" spans="1:8" ht="36" hidden="1">
      <c r="A64" s="15" t="s">
        <v>32</v>
      </c>
      <c r="B64" s="15" t="s">
        <v>92</v>
      </c>
      <c r="C64" s="15" t="s">
        <v>2</v>
      </c>
      <c r="D64" s="25" t="s">
        <v>127</v>
      </c>
      <c r="E64" s="16" t="s">
        <v>61</v>
      </c>
      <c r="F64" s="17"/>
      <c r="G64" s="17"/>
    </row>
    <row r="65" spans="1:7" ht="41.25" customHeight="1">
      <c r="A65" s="12" t="s">
        <v>0</v>
      </c>
      <c r="B65" s="12" t="s">
        <v>94</v>
      </c>
      <c r="C65" s="12" t="s">
        <v>2</v>
      </c>
      <c r="D65" s="12" t="s">
        <v>0</v>
      </c>
      <c r="E65" s="13" t="s">
        <v>93</v>
      </c>
      <c r="F65" s="29">
        <f>F66+F71+F73+F75+F77+F81+F79</f>
        <v>15623.88</v>
      </c>
      <c r="G65" s="29">
        <f>G66+G71+G73+G75+G77+G81+G79</f>
        <v>15169.380000000001</v>
      </c>
    </row>
    <row r="66" spans="1:7" ht="69.599999999999994">
      <c r="A66" s="12" t="s">
        <v>0</v>
      </c>
      <c r="B66" s="12" t="s">
        <v>99</v>
      </c>
      <c r="C66" s="12" t="s">
        <v>2</v>
      </c>
      <c r="D66" s="12" t="s">
        <v>0</v>
      </c>
      <c r="E66" s="13" t="s">
        <v>65</v>
      </c>
      <c r="F66" s="14">
        <f>F67+F68+F69+F70</f>
        <v>4504.1000000000004</v>
      </c>
      <c r="G66" s="14">
        <f>G67+G68+G69+G70</f>
        <v>4554.3999999999996</v>
      </c>
    </row>
    <row r="67" spans="1:7" ht="72">
      <c r="A67" s="15" t="s">
        <v>41</v>
      </c>
      <c r="B67" s="15" t="s">
        <v>100</v>
      </c>
      <c r="C67" s="15" t="s">
        <v>2</v>
      </c>
      <c r="D67" s="25" t="s">
        <v>127</v>
      </c>
      <c r="E67" s="16" t="s">
        <v>66</v>
      </c>
      <c r="F67" s="17">
        <v>428</v>
      </c>
      <c r="G67" s="17">
        <v>428</v>
      </c>
    </row>
    <row r="68" spans="1:7" ht="72">
      <c r="A68" s="15" t="s">
        <v>62</v>
      </c>
      <c r="B68" s="15" t="s">
        <v>100</v>
      </c>
      <c r="C68" s="15" t="s">
        <v>2</v>
      </c>
      <c r="D68" s="25" t="s">
        <v>127</v>
      </c>
      <c r="E68" s="16" t="s">
        <v>66</v>
      </c>
      <c r="F68" s="17">
        <v>241</v>
      </c>
      <c r="G68" s="17">
        <v>241</v>
      </c>
    </row>
    <row r="69" spans="1:7" ht="72">
      <c r="A69" s="15" t="s">
        <v>56</v>
      </c>
      <c r="B69" s="15" t="s">
        <v>100</v>
      </c>
      <c r="C69" s="15" t="s">
        <v>2</v>
      </c>
      <c r="D69" s="25" t="s">
        <v>127</v>
      </c>
      <c r="E69" s="16" t="s">
        <v>66</v>
      </c>
      <c r="F69" s="17">
        <v>2434.4</v>
      </c>
      <c r="G69" s="17">
        <v>2484.4</v>
      </c>
    </row>
    <row r="70" spans="1:7" ht="72">
      <c r="A70" s="15" t="s">
        <v>32</v>
      </c>
      <c r="B70" s="15" t="s">
        <v>100</v>
      </c>
      <c r="C70" s="15" t="s">
        <v>2</v>
      </c>
      <c r="D70" s="25" t="s">
        <v>127</v>
      </c>
      <c r="E70" s="16" t="s">
        <v>66</v>
      </c>
      <c r="F70" s="17">
        <v>1400.7</v>
      </c>
      <c r="G70" s="17">
        <v>1401</v>
      </c>
    </row>
    <row r="71" spans="1:7" ht="99.75" customHeight="1">
      <c r="A71" s="12" t="s">
        <v>0</v>
      </c>
      <c r="B71" s="12" t="s">
        <v>101</v>
      </c>
      <c r="C71" s="12" t="s">
        <v>2</v>
      </c>
      <c r="D71" s="12" t="s">
        <v>0</v>
      </c>
      <c r="E71" s="13" t="s">
        <v>102</v>
      </c>
      <c r="F71" s="14">
        <f>F72</f>
        <v>2836</v>
      </c>
      <c r="G71" s="14">
        <f>G72</f>
        <v>2836</v>
      </c>
    </row>
    <row r="72" spans="1:7" ht="113.25" customHeight="1">
      <c r="A72" s="15" t="s">
        <v>41</v>
      </c>
      <c r="B72" s="15" t="s">
        <v>103</v>
      </c>
      <c r="C72" s="15" t="s">
        <v>2</v>
      </c>
      <c r="D72" s="25" t="s">
        <v>127</v>
      </c>
      <c r="E72" s="16" t="s">
        <v>104</v>
      </c>
      <c r="F72" s="17">
        <v>2836</v>
      </c>
      <c r="G72" s="17">
        <v>2836</v>
      </c>
    </row>
    <row r="73" spans="1:7" ht="156.6">
      <c r="A73" s="12" t="s">
        <v>0</v>
      </c>
      <c r="B73" s="12" t="s">
        <v>105</v>
      </c>
      <c r="C73" s="12" t="s">
        <v>2</v>
      </c>
      <c r="D73" s="12" t="s">
        <v>0</v>
      </c>
      <c r="E73" s="13" t="s">
        <v>106</v>
      </c>
      <c r="F73" s="14">
        <f>F74</f>
        <v>295.2</v>
      </c>
      <c r="G73" s="14">
        <f>G74</f>
        <v>295.2</v>
      </c>
    </row>
    <row r="74" spans="1:7" ht="186.75" customHeight="1">
      <c r="A74" s="15" t="s">
        <v>41</v>
      </c>
      <c r="B74" s="15" t="s">
        <v>108</v>
      </c>
      <c r="C74" s="15" t="s">
        <v>2</v>
      </c>
      <c r="D74" s="25" t="s">
        <v>127</v>
      </c>
      <c r="E74" s="16" t="s">
        <v>107</v>
      </c>
      <c r="F74" s="17">
        <v>295.2</v>
      </c>
      <c r="G74" s="17">
        <v>295.2</v>
      </c>
    </row>
    <row r="75" spans="1:7" ht="139.19999999999999">
      <c r="A75" s="12" t="s">
        <v>0</v>
      </c>
      <c r="B75" s="12" t="s">
        <v>109</v>
      </c>
      <c r="C75" s="12" t="s">
        <v>2</v>
      </c>
      <c r="D75" s="12" t="s">
        <v>0</v>
      </c>
      <c r="E75" s="13" t="s">
        <v>110</v>
      </c>
      <c r="F75" s="14">
        <f>F76</f>
        <v>627.1</v>
      </c>
      <c r="G75" s="14">
        <f>G76</f>
        <v>198.8</v>
      </c>
    </row>
    <row r="76" spans="1:7" ht="152.25" customHeight="1">
      <c r="A76" s="15" t="s">
        <v>32</v>
      </c>
      <c r="B76" s="15" t="s">
        <v>112</v>
      </c>
      <c r="C76" s="15" t="s">
        <v>2</v>
      </c>
      <c r="D76" s="25" t="s">
        <v>127</v>
      </c>
      <c r="E76" s="16" t="s">
        <v>111</v>
      </c>
      <c r="F76" s="17">
        <v>627.1</v>
      </c>
      <c r="G76" s="17">
        <v>198.8</v>
      </c>
    </row>
    <row r="77" spans="1:7" ht="69.599999999999994" hidden="1">
      <c r="A77" s="30" t="s">
        <v>0</v>
      </c>
      <c r="B77" s="30" t="s">
        <v>97</v>
      </c>
      <c r="C77" s="30" t="s">
        <v>2</v>
      </c>
      <c r="D77" s="30" t="s">
        <v>0</v>
      </c>
      <c r="E77" s="31" t="s">
        <v>63</v>
      </c>
      <c r="F77" s="32">
        <f>F78</f>
        <v>0</v>
      </c>
      <c r="G77" s="32">
        <f>G78</f>
        <v>0</v>
      </c>
    </row>
    <row r="78" spans="1:7" ht="93" hidden="1" customHeight="1">
      <c r="A78" s="33" t="s">
        <v>56</v>
      </c>
      <c r="B78" s="33" t="s">
        <v>98</v>
      </c>
      <c r="C78" s="33" t="s">
        <v>2</v>
      </c>
      <c r="D78" s="25" t="s">
        <v>127</v>
      </c>
      <c r="E78" s="34" t="s">
        <v>64</v>
      </c>
      <c r="F78" s="35">
        <v>0</v>
      </c>
      <c r="G78" s="35">
        <v>0</v>
      </c>
    </row>
    <row r="79" spans="1:7" ht="132.75" customHeight="1">
      <c r="A79" s="12" t="s">
        <v>0</v>
      </c>
      <c r="B79" s="12" t="s">
        <v>95</v>
      </c>
      <c r="C79" s="12" t="s">
        <v>2</v>
      </c>
      <c r="D79" s="12" t="s">
        <v>127</v>
      </c>
      <c r="E79" s="13" t="s">
        <v>122</v>
      </c>
      <c r="F79" s="32">
        <f>F80</f>
        <v>4.08</v>
      </c>
      <c r="G79" s="32">
        <f>G80</f>
        <v>1.68</v>
      </c>
    </row>
    <row r="80" spans="1:7" ht="150.75" customHeight="1">
      <c r="A80" s="15" t="s">
        <v>32</v>
      </c>
      <c r="B80" s="15" t="s">
        <v>96</v>
      </c>
      <c r="C80" s="15" t="s">
        <v>2</v>
      </c>
      <c r="D80" s="25" t="s">
        <v>127</v>
      </c>
      <c r="E80" s="16" t="s">
        <v>123</v>
      </c>
      <c r="F80" s="35">
        <v>4.08</v>
      </c>
      <c r="G80" s="35">
        <v>1.68</v>
      </c>
    </row>
    <row r="81" spans="1:8" ht="17.399999999999999">
      <c r="A81" s="12" t="s">
        <v>0</v>
      </c>
      <c r="B81" s="12" t="s">
        <v>113</v>
      </c>
      <c r="C81" s="12" t="s">
        <v>2</v>
      </c>
      <c r="D81" s="12" t="s">
        <v>0</v>
      </c>
      <c r="E81" s="13" t="s">
        <v>67</v>
      </c>
      <c r="F81" s="14">
        <f>F82+F83</f>
        <v>7357.4</v>
      </c>
      <c r="G81" s="14">
        <f>G82+G83</f>
        <v>7283.3</v>
      </c>
    </row>
    <row r="82" spans="1:8" ht="36">
      <c r="A82" s="15" t="s">
        <v>41</v>
      </c>
      <c r="B82" s="15" t="s">
        <v>114</v>
      </c>
      <c r="C82" s="15" t="s">
        <v>2</v>
      </c>
      <c r="D82" s="25" t="s">
        <v>127</v>
      </c>
      <c r="E82" s="16" t="s">
        <v>68</v>
      </c>
      <c r="F82" s="17">
        <v>6856.7</v>
      </c>
      <c r="G82" s="17">
        <v>6856.7</v>
      </c>
      <c r="H82" t="s">
        <v>145</v>
      </c>
    </row>
    <row r="83" spans="1:8" ht="36">
      <c r="A83" s="36" t="s">
        <v>32</v>
      </c>
      <c r="B83" s="36" t="s">
        <v>114</v>
      </c>
      <c r="C83" s="36" t="s">
        <v>2</v>
      </c>
      <c r="D83" s="37" t="s">
        <v>127</v>
      </c>
      <c r="E83" s="38" t="s">
        <v>68</v>
      </c>
      <c r="F83" s="17">
        <v>500.7</v>
      </c>
      <c r="G83" s="17">
        <v>426.6</v>
      </c>
      <c r="H83" t="s">
        <v>146</v>
      </c>
    </row>
    <row r="84" spans="1:8" ht="121.8">
      <c r="A84" s="43" t="s">
        <v>0</v>
      </c>
      <c r="B84" s="43" t="s">
        <v>147</v>
      </c>
      <c r="C84" s="43" t="s">
        <v>2</v>
      </c>
      <c r="D84" s="44" t="s">
        <v>127</v>
      </c>
      <c r="E84" s="45" t="s">
        <v>154</v>
      </c>
      <c r="F84" s="14">
        <v>18.5</v>
      </c>
      <c r="G84" s="14">
        <f>G85+G86</f>
        <v>18.5</v>
      </c>
    </row>
    <row r="85" spans="1:8" ht="126">
      <c r="A85" s="36" t="s">
        <v>56</v>
      </c>
      <c r="B85" s="36" t="s">
        <v>148</v>
      </c>
      <c r="C85" s="36" t="s">
        <v>2</v>
      </c>
      <c r="D85" s="37" t="s">
        <v>127</v>
      </c>
      <c r="E85" s="38" t="s">
        <v>155</v>
      </c>
      <c r="F85" s="17">
        <v>3</v>
      </c>
      <c r="G85" s="17">
        <v>3</v>
      </c>
    </row>
    <row r="86" spans="1:8" ht="126">
      <c r="A86" s="36" t="s">
        <v>32</v>
      </c>
      <c r="B86" s="36" t="s">
        <v>148</v>
      </c>
      <c r="C86" s="36" t="s">
        <v>2</v>
      </c>
      <c r="D86" s="37" t="s">
        <v>127</v>
      </c>
      <c r="E86" s="38" t="s">
        <v>155</v>
      </c>
      <c r="F86" s="17">
        <v>15.5</v>
      </c>
      <c r="G86" s="17">
        <v>15.5</v>
      </c>
    </row>
    <row r="87" spans="1:8" ht="18" hidden="1">
      <c r="A87" s="36"/>
      <c r="B87" s="36"/>
      <c r="C87" s="36"/>
      <c r="D87" s="37"/>
      <c r="E87" s="38"/>
      <c r="F87" s="17"/>
      <c r="G87" s="17"/>
    </row>
    <row r="88" spans="1:8" ht="17.399999999999999">
      <c r="A88" s="22" t="s">
        <v>0</v>
      </c>
      <c r="B88" s="22" t="s">
        <v>69</v>
      </c>
      <c r="C88" s="22" t="s">
        <v>2</v>
      </c>
      <c r="D88" s="22" t="s">
        <v>0</v>
      </c>
      <c r="E88" s="23" t="s">
        <v>70</v>
      </c>
      <c r="F88" s="24">
        <f>F17+F49</f>
        <v>104432.29</v>
      </c>
      <c r="G88" s="24">
        <f>G17+G49</f>
        <v>120159.48000000001</v>
      </c>
    </row>
    <row r="90" spans="1:8">
      <c r="E90" s="47" t="s">
        <v>157</v>
      </c>
    </row>
  </sheetData>
  <mergeCells count="13">
    <mergeCell ref="F1:G1"/>
    <mergeCell ref="E2:G2"/>
    <mergeCell ref="E3:G3"/>
    <mergeCell ref="A14:D15"/>
    <mergeCell ref="E14:E15"/>
    <mergeCell ref="F14:G14"/>
    <mergeCell ref="F5:G5"/>
    <mergeCell ref="A9:G9"/>
    <mergeCell ref="A10:G10"/>
    <mergeCell ref="A11:G11"/>
    <mergeCell ref="E6:G6"/>
    <mergeCell ref="B12:G12"/>
    <mergeCell ref="E7:G7"/>
  </mergeCells>
  <pageMargins left="1.1811023622047245" right="0.59055118110236227" top="0.39370078740157483" bottom="0.35433070866141736" header="0.31496062992125984" footer="0.31496062992125984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 2021-2022</vt:lpstr>
      <vt:lpstr>Лист2</vt:lpstr>
      <vt:lpstr>Лист3</vt:lpstr>
      <vt:lpstr>'Доходы 2021-2022'!Заголовки_для_печати</vt:lpstr>
      <vt:lpstr>'Доходы 2021-2022'!Область_печати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KGV</dc:creator>
  <cp:lastModifiedBy>Администрация-ПК</cp:lastModifiedBy>
  <cp:lastPrinted>2021-05-20T05:39:26Z</cp:lastPrinted>
  <dcterms:created xsi:type="dcterms:W3CDTF">2014-10-29T12:23:27Z</dcterms:created>
  <dcterms:modified xsi:type="dcterms:W3CDTF">2021-06-07T08:21:40Z</dcterms:modified>
</cp:coreProperties>
</file>