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15192" windowHeight="10380"/>
  </bookViews>
  <sheets>
    <sheet name="Доходы 2021 год" sheetId="1" r:id="rId1"/>
    <sheet name="Лист2" sheetId="2" r:id="rId2"/>
    <sheet name="Лист3" sheetId="3" r:id="rId3"/>
  </sheets>
  <definedNames>
    <definedName name="_xlnm.Print_Titles" localSheetId="0">'Доходы 2021 год'!$16:$17</definedName>
    <definedName name="_xlnm.Print_Area" localSheetId="0">'Доходы 2021 год'!$A$1:$H$114</definedName>
  </definedNames>
  <calcPr calcId="124519"/>
</workbook>
</file>

<file path=xl/calcChain.xml><?xml version="1.0" encoding="utf-8"?>
<calcChain xmlns="http://schemas.openxmlformats.org/spreadsheetml/2006/main">
  <c r="H100" i="1"/>
  <c r="H99"/>
  <c r="G98"/>
  <c r="G97" s="1"/>
  <c r="H98"/>
  <c r="H97" s="1"/>
  <c r="G64"/>
  <c r="H64"/>
  <c r="H65"/>
  <c r="G94"/>
  <c r="H87"/>
  <c r="G86"/>
  <c r="H86"/>
  <c r="H96"/>
  <c r="G66"/>
  <c r="F66"/>
  <c r="F98"/>
  <c r="F97" s="1"/>
  <c r="F53"/>
  <c r="F56"/>
  <c r="F94" l="1"/>
  <c r="G19" l="1"/>
  <c r="H20"/>
  <c r="G21"/>
  <c r="H22"/>
  <c r="H21" s="1"/>
  <c r="G23"/>
  <c r="H24"/>
  <c r="H25"/>
  <c r="H26"/>
  <c r="H27"/>
  <c r="G28"/>
  <c r="H29"/>
  <c r="H28" s="1"/>
  <c r="G30"/>
  <c r="H31"/>
  <c r="H32"/>
  <c r="G33"/>
  <c r="H34"/>
  <c r="H35"/>
  <c r="G36"/>
  <c r="H37"/>
  <c r="G38"/>
  <c r="H39"/>
  <c r="H40"/>
  <c r="G41"/>
  <c r="H42"/>
  <c r="H43"/>
  <c r="G44"/>
  <c r="H45"/>
  <c r="H46"/>
  <c r="H47"/>
  <c r="H48"/>
  <c r="H49"/>
  <c r="G53"/>
  <c r="G52" s="1"/>
  <c r="H54"/>
  <c r="H53" s="1"/>
  <c r="H52" s="1"/>
  <c r="G58"/>
  <c r="G55" s="1"/>
  <c r="H59"/>
  <c r="H58" s="1"/>
  <c r="H62"/>
  <c r="H67"/>
  <c r="H68"/>
  <c r="H69"/>
  <c r="G71"/>
  <c r="G70" s="1"/>
  <c r="H72"/>
  <c r="H73"/>
  <c r="H74"/>
  <c r="H75"/>
  <c r="G76"/>
  <c r="H77"/>
  <c r="H76" s="1"/>
  <c r="G78"/>
  <c r="H79"/>
  <c r="H78" s="1"/>
  <c r="G80"/>
  <c r="H81"/>
  <c r="H80" s="1"/>
  <c r="G82"/>
  <c r="H83"/>
  <c r="H82" s="1"/>
  <c r="G84"/>
  <c r="H85"/>
  <c r="H84" s="1"/>
  <c r="G90"/>
  <c r="H91"/>
  <c r="H90" s="1"/>
  <c r="G92"/>
  <c r="H93"/>
  <c r="H92" s="1"/>
  <c r="H95"/>
  <c r="H94" s="1"/>
  <c r="G101"/>
  <c r="H102"/>
  <c r="H101" s="1"/>
  <c r="H103"/>
  <c r="G105"/>
  <c r="H107"/>
  <c r="H105" s="1"/>
  <c r="G109"/>
  <c r="H110"/>
  <c r="H111"/>
  <c r="H66" l="1"/>
  <c r="H55"/>
  <c r="H109"/>
  <c r="G18"/>
  <c r="H44"/>
  <c r="H33"/>
  <c r="H30"/>
  <c r="H23"/>
  <c r="H41"/>
  <c r="H38"/>
  <c r="H36"/>
  <c r="H19"/>
  <c r="H71"/>
  <c r="H70" s="1"/>
  <c r="G51" l="1"/>
  <c r="G50" s="1"/>
  <c r="G112" s="1"/>
  <c r="H18"/>
  <c r="H51"/>
  <c r="H50" s="1"/>
  <c r="F109"/>
  <c r="F52"/>
  <c r="F92"/>
  <c r="F90"/>
  <c r="F105"/>
  <c r="F103"/>
  <c r="F101"/>
  <c r="F88"/>
  <c r="F86"/>
  <c r="F84"/>
  <c r="F82"/>
  <c r="F80"/>
  <c r="F78"/>
  <c r="F76"/>
  <c r="F71"/>
  <c r="F70" s="1"/>
  <c r="F64"/>
  <c r="F62"/>
  <c r="F58"/>
  <c r="F44"/>
  <c r="F41"/>
  <c r="F38"/>
  <c r="F36"/>
  <c r="F33"/>
  <c r="F30"/>
  <c r="F28"/>
  <c r="F23"/>
  <c r="F21"/>
  <c r="F19"/>
  <c r="H112" l="1"/>
  <c r="F55"/>
  <c r="F18"/>
  <c r="F51" l="1"/>
  <c r="F50" s="1"/>
  <c r="F112" s="1"/>
</calcChain>
</file>

<file path=xl/sharedStrings.xml><?xml version="1.0" encoding="utf-8"?>
<sst xmlns="http://schemas.openxmlformats.org/spreadsheetml/2006/main" count="496" uniqueCount="201">
  <si>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</si>
  <si>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</si>
  <si>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</si>
  <si>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</si>
  <si>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</si>
  <si>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</si>
  <si>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</si>
  <si>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</si>
  <si>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</si>
  <si>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</si>
  <si>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</si>
  <si>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</si>
  <si>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</si>
  <si>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</si>
  <si>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</si>
  <si>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</si>
  <si>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</si>
  <si>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</si>
  <si>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</si>
  <si>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</si>
  <si>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</si>
  <si>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</si>
  <si>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</si>
  <si>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</si>
  <si>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</si>
  <si>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</si>
  <si>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</si>
  <si>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</si>
  <si>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</si>
  <si>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</si>
  <si>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</si>
  <si>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</si>
  <si>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</si>
  <si>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</si>
  <si>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</si>
  <si>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</si>
  <si>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</si>
  <si>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</si>
  <si>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</si>
  <si>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</si>
  <si>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</si>
  <si>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</si>
  <si>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</si>
  <si>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</si>
  <si>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</si>
  <si>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140</t>
  </si>
  <si>
    <t>2000000000</t>
  </si>
  <si>
    <t>БЕЗВОЗМЕЗДНЫЕ ПОСТУПЛЕНИЯ</t>
  </si>
  <si>
    <t>912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</si>
  <si>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</si>
  <si>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</si>
  <si>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</si>
  <si>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907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</si>
  <si>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</si>
  <si>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</si>
  <si>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</si>
  <si>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</si>
  <si>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</si>
  <si>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</si>
  <si>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</si>
  <si>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</si>
  <si>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</si>
  <si>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</si>
  <si>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</si>
  <si>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</si>
  <si>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</si>
  <si>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</si>
  <si>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</si>
  <si>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</si>
  <si>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</si>
  <si>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</si>
  <si>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</si>
  <si>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</si>
  <si>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</si>
  <si>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НАЛОГОВЫЕ И НЕНАЛОГОВЫЕ ДОХОДЫ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</si>
  <si>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</si>
  <si>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</si>
  <si>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</si>
  <si>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</si>
  <si>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</si>
  <si>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</si>
  <si>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</si>
  <si>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</si>
  <si>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</si>
  <si>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</si>
  <si>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</si>
  <si>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Приложение № 1</t>
  </si>
  <si>
    <t xml:space="preserve">от    № 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</si>
  <si>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</si>
  <si>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</si>
  <si>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</si>
  <si>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</si>
  <si>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</si>
  <si>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</si>
  <si>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</si>
  <si>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</si>
  <si>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</si>
  <si>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</si>
  <si>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</si>
  <si>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</si>
  <si>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</si>
  <si>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</si>
  <si>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</si>
  <si>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</si>
  <si>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</si>
  <si>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</si>
  <si>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</si>
  <si>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</si>
  <si>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</si>
  <si>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</si>
  <si>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</si>
  <si>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</si>
  <si>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</si>
  <si>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</si>
  <si>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</si>
  <si>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</si>
  <si>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</si>
  <si>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</si>
  <si>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</si>
  <si>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</si>
  <si>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</si>
  <si>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</si>
  <si>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>2023554400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</si>
  <si>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</si>
  <si>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</si>
  <si>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</si>
  <si>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</si>
  <si>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</si>
  <si>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</si>
  <si>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</si>
  <si>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</si>
  <si>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</si>
  <si>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</si>
  <si>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</si>
  <si>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2022546705</t>
  </si>
  <si>
    <t>Субсидия бюджетам на обеспечение развития и укрепления материально-технической базы домов культуры в насаленных пунктах с численностью жителей до 50 тысяч человек</t>
  </si>
  <si>
    <t>2022546700</t>
  </si>
  <si>
    <t>2024999905</t>
  </si>
  <si>
    <t>2024999900</t>
  </si>
  <si>
    <t>2040000000</t>
  </si>
  <si>
    <t>180</t>
  </si>
  <si>
    <t>Безвозмездные поступления от негосударственных организаций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</si>
  <si>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</si>
  <si>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</si>
  <si>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</si>
  <si>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2070500005</t>
  </si>
  <si>
    <t>Прочие безвозмездные поступления в бюджеты муниципальных районов</t>
  </si>
  <si>
    <t>2070503005</t>
  </si>
  <si>
    <t>Прочие безвозмездные поступления</t>
  </si>
  <si>
    <t>410</t>
  </si>
  <si>
    <t>1080700001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</si>
  <si>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</si>
  <si>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>2023554100</t>
  </si>
  <si>
    <t>2023554205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</si>
  <si>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</si>
  <si>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Субвенции бюджетам муниципальных образований на повышение продуктивности в молочном скотоводстве</t>
  </si>
  <si>
    <t>150</t>
  </si>
  <si>
    <t>Приложение № 6</t>
  </si>
  <si>
    <t>Прочие межбюджетные трансферты, передаваемые бюджетам муниципальных районов</t>
  </si>
  <si>
    <t>2023554105</t>
  </si>
  <si>
    <t>Субвенции бюджетам муниципальных районов на оказание несвязанной поддержки сельскохозяйственным товаропроизводителям в области растениеводства</t>
  </si>
  <si>
    <t>Субвенции бюджетам муниципальных районов на повышение продуктивности в молочном скотоводстве</t>
  </si>
  <si>
    <t>2023554200</t>
  </si>
  <si>
    <t>Прочие межбюджетные трансферты, передаваемые бюджетам</t>
  </si>
  <si>
    <t>2196001005</t>
  </si>
  <si>
    <t>2022522805</t>
  </si>
  <si>
    <t xml:space="preserve">Субсидия бюджетам муниципальных районов на оснащение объектов спортивной инфраструктуры спортивно-технологическим оборудованием 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</si>
  <si>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</si>
  <si>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 xml:space="preserve"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</si>
  <si>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1160106301</t>
  </si>
  <si>
    <t>1160107301</t>
  </si>
  <si>
    <t>1160117301</t>
  </si>
  <si>
    <t>1160120301</t>
  </si>
  <si>
    <t>2022551100</t>
  </si>
  <si>
    <t>Субсидии бюджетам на проведение комплексных кадастровых работ</t>
  </si>
  <si>
    <t>2022551105</t>
  </si>
  <si>
    <t>2023546900</t>
  </si>
  <si>
    <t>2023546905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</si>
  <si>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</si>
  <si>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</si>
  <si>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</si>
  <si>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</si>
  <si>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</si>
  <si>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</si>
  <si>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поступления налоговых и неналоговых доходов общей суммой и по статьям классификации доходов бюджетов , а также объемы безвозмездных поступлений по подстатьям классификации доходов бюджетов на 2021 год</t>
  </si>
  <si>
    <t>Субсидии бюджетам муниципальных районов на проведение комплексных кадастровых работ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</si>
  <si>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</si>
  <si>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</si>
  <si>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</si>
  <si>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</si>
  <si>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опека</t>
  </si>
  <si>
    <t>отд кат</t>
  </si>
  <si>
    <t>архив, с/х (упр), КДН, жив.</t>
  </si>
  <si>
    <t>дот., коммун. пед., а/к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</si>
  <si>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</si>
  <si>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</si>
  <si>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Поправка февраля</t>
  </si>
  <si>
    <t>от 21.12.2020 № 53/385</t>
  </si>
  <si>
    <t>Приложение № 2</t>
  </si>
  <si>
    <t>____________</t>
  </si>
  <si>
    <t xml:space="preserve">от 26.02.2021 № 54/399            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</si>
</sst>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1" xfId="0" applyBorder="1"/>
    <xf numFmtId="164" fontId="6" fillId="2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164" fontId="4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164" fontId="6" fillId="2" borderId="1" xfId="0" applyNumberFormat="1" applyFont="1" applyFill="1" applyBorder="1"/>
    <xf numFmtId="49" fontId="2" fillId="0" borderId="0" xfId="0" applyNumberFormat="1" applyFont="1" applyAlignment="1">
      <alignment horizontal="center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49" fontId="7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left" wrapText="1"/>
    </xf>
    <xf numFmtId="0" fontId="1" fillId="2" borderId="0" xfId="0" applyNumberFormat="1" applyFont="1" applyFill="1" applyBorder="1" applyAlignment="1">
      <alignment horizontal="left" wrapText="1"/>
    </xf>
    <xf numFmtId="49" fontId="5" fillId="0" borderId="0" xfId="0" applyNumberFormat="1" applyFont="1" applyAlignment="1">
      <alignment horizontal="right"/>
    </xf>
    <xf numFmtId="0" fontId="0" fillId="0" borderId="0" xfId="0" applyAlignment="1"/>
    <xf numFmtId="164" fontId="7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164" fontId="7" fillId="2" borderId="1" xfId="0" applyNumberFormat="1" applyFont="1" applyFill="1" applyBorder="1"/>
    <xf numFmtId="165" fontId="7" fillId="0" borderId="1" xfId="0" applyNumberFormat="1" applyFont="1" applyBorder="1" applyAlignment="1">
      <alignment horizontal="right"/>
    </xf>
    <xf numFmtId="165" fontId="7" fillId="0" borderId="1" xfId="0" applyNumberFormat="1" applyFont="1" applyBorder="1"/>
    <xf numFmtId="165" fontId="7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/>
    </xf>
    <xf numFmtId="165" fontId="1" fillId="0" borderId="1" xfId="0" applyNumberFormat="1" applyFont="1" applyBorder="1"/>
    <xf numFmtId="165" fontId="7" fillId="3" borderId="1" xfId="0" applyNumberFormat="1" applyFont="1" applyFill="1" applyBorder="1" applyAlignment="1">
      <alignment horizontal="right"/>
    </xf>
    <xf numFmtId="165" fontId="7" fillId="2" borderId="1" xfId="0" applyNumberFormat="1" applyFont="1" applyFill="1" applyBorder="1"/>
    <xf numFmtId="49" fontId="5" fillId="0" borderId="0" xfId="0" applyNumberFormat="1" applyFont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49" fontId="5" fillId="2" borderId="0" xfId="0" applyNumberFormat="1" applyFont="1" applyFill="1" applyAlignment="1">
      <alignment horizontal="right"/>
    </xf>
    <xf numFmtId="0" fontId="0" fillId="2" borderId="0" xfId="0" applyFill="1" applyAlignment="1"/>
    <xf numFmtId="0" fontId="0" fillId="0" borderId="0" xfId="0" applyAlignment="1"/>
    <xf numFmtId="49" fontId="8" fillId="0" borderId="0" xfId="0" applyNumberFormat="1" applyFont="1" applyAlignment="1">
      <alignment horizontal="center"/>
    </xf>
    <xf numFmtId="0" fontId="9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4"/>
  <sheetViews>
    <sheetView tabSelected="1" view="pageBreakPreview" topLeftCell="A5" zoomScale="90" zoomScaleNormal="90" zoomScaleSheetLayoutView="90" workbookViewId="0">
      <selection activeCell="A13" sqref="A13:H13"/>
    </sheetView>
  </sheetViews>
  <sheetFormatPr defaultRowHeight="14.4"/>
  <cols>
    <col min="1" max="1" width="5.109375" style="1" customWidth="1"/>
    <col min="2" max="2" width="12.44140625" style="1" customWidth="1"/>
    <col min="3" max="3" width="6.109375" style="1" customWidth="1"/>
    <col min="4" max="4" width="4.6640625" style="1" customWidth="1"/>
    <col min="5" max="5" width="61.33203125" style="1" customWidth="1"/>
    <col min="6" max="6" width="14.88671875" hidden="1" customWidth="1"/>
    <col min="7" max="7" width="13" hidden="1" customWidth="1"/>
    <col min="8" max="8" width="17" customWidth="1"/>
    <col min="9" max="9" width="25.6640625" bestFit="1" customWidth="1"/>
  </cols>
  <sheetData>
    <row r="1" spans="1:8" ht="18.75" hidden="1" customHeight="1">
      <c r="C1" s="3"/>
      <c r="D1" s="3"/>
      <c r="E1" s="17" t="s">
        <v>86</v>
      </c>
    </row>
    <row r="2" spans="1:8" ht="18.75" hidden="1" customHeight="1">
      <c r="C2" s="3"/>
      <c r="D2" s="3"/>
      <c r="E2" s="17" t="s">
        <v>78</v>
      </c>
    </row>
    <row r="3" spans="1:8" ht="18" hidden="1">
      <c r="C3" s="55" t="s">
        <v>87</v>
      </c>
      <c r="D3" s="55"/>
      <c r="E3" s="55"/>
    </row>
    <row r="4" spans="1:8" ht="18" hidden="1">
      <c r="C4" s="3"/>
      <c r="D4" s="3"/>
      <c r="E4" s="2"/>
    </row>
    <row r="5" spans="1:8" ht="18">
      <c r="C5" s="3"/>
      <c r="D5" s="3"/>
      <c r="E5" s="61" t="s">
        <v>198</v>
      </c>
      <c r="F5" s="61"/>
      <c r="G5" s="62"/>
      <c r="H5" s="62"/>
    </row>
    <row r="6" spans="1:8" ht="18">
      <c r="C6" s="3"/>
      <c r="D6" s="3"/>
      <c r="E6" s="55" t="s">
        <v>78</v>
      </c>
      <c r="F6" s="55"/>
      <c r="G6" s="63"/>
      <c r="H6" s="63"/>
    </row>
    <row r="7" spans="1:8" ht="18">
      <c r="C7" s="3"/>
      <c r="D7" s="3"/>
      <c r="E7" s="55" t="s">
        <v>200</v>
      </c>
      <c r="F7" s="55"/>
      <c r="G7" s="63"/>
      <c r="H7" s="63"/>
    </row>
    <row r="8" spans="1:8" ht="18">
      <c r="C8" s="3"/>
      <c r="D8" s="3"/>
      <c r="E8" s="34"/>
      <c r="F8" s="34"/>
      <c r="G8" s="35"/>
      <c r="H8" s="35"/>
    </row>
    <row r="9" spans="1:8" ht="18">
      <c r="C9" s="3"/>
      <c r="D9" s="3"/>
      <c r="E9" s="61" t="s">
        <v>157</v>
      </c>
      <c r="F9" s="61"/>
      <c r="G9" s="62"/>
      <c r="H9" s="62"/>
    </row>
    <row r="10" spans="1:8" ht="18">
      <c r="C10" s="3"/>
      <c r="D10" s="3"/>
      <c r="E10" s="55" t="s">
        <v>78</v>
      </c>
      <c r="F10" s="55"/>
      <c r="G10" s="63"/>
      <c r="H10" s="63"/>
    </row>
    <row r="11" spans="1:8" ht="18">
      <c r="C11" s="3"/>
      <c r="D11" s="3"/>
      <c r="E11" s="55" t="s">
        <v>197</v>
      </c>
      <c r="F11" s="55"/>
      <c r="G11" s="63"/>
      <c r="H11" s="63"/>
    </row>
    <row r="12" spans="1:8" ht="19.5" customHeight="1">
      <c r="E12" s="18"/>
    </row>
    <row r="13" spans="1:8" ht="18">
      <c r="A13" s="64" t="s">
        <v>88</v>
      </c>
      <c r="B13" s="64"/>
      <c r="C13" s="64"/>
      <c r="D13" s="64"/>
      <c r="E13" s="64"/>
      <c r="F13" s="65"/>
      <c r="G13" s="65"/>
      <c r="H13" s="65"/>
    </row>
    <row r="14" spans="1:8" ht="72" customHeight="1">
      <c r="A14" s="59" t="s">
        <v>184</v>
      </c>
      <c r="B14" s="59"/>
      <c r="C14" s="59"/>
      <c r="D14" s="59"/>
      <c r="E14" s="59"/>
      <c r="F14" s="60"/>
      <c r="G14" s="60"/>
      <c r="H14" s="60"/>
    </row>
    <row r="15" spans="1:8" ht="21.75" customHeight="1">
      <c r="A15" s="20"/>
      <c r="B15" s="20"/>
      <c r="C15" s="20"/>
      <c r="D15" s="20"/>
      <c r="E15" s="20"/>
      <c r="F15" s="21"/>
      <c r="G15" s="21"/>
      <c r="H15" s="21"/>
    </row>
    <row r="16" spans="1:8" ht="54">
      <c r="A16" s="56" t="s">
        <v>62</v>
      </c>
      <c r="B16" s="57"/>
      <c r="C16" s="57"/>
      <c r="D16" s="58"/>
      <c r="E16" s="47" t="s">
        <v>63</v>
      </c>
      <c r="F16" s="48" t="s">
        <v>67</v>
      </c>
      <c r="G16" s="49" t="s">
        <v>196</v>
      </c>
      <c r="H16" s="50" t="s">
        <v>67</v>
      </c>
    </row>
    <row r="17" spans="1:8" ht="15.6">
      <c r="A17" s="22" t="s">
        <v>68</v>
      </c>
      <c r="B17" s="22" t="s">
        <v>69</v>
      </c>
      <c r="C17" s="22" t="s">
        <v>70</v>
      </c>
      <c r="D17" s="22" t="s">
        <v>71</v>
      </c>
      <c r="E17" s="23" t="s">
        <v>72</v>
      </c>
      <c r="F17" s="24"/>
      <c r="G17" s="4"/>
      <c r="H17" s="4"/>
    </row>
    <row r="18" spans="1:8" ht="15.6">
      <c r="A18" s="25" t="s">
        <v>0</v>
      </c>
      <c r="B18" s="25" t="s">
        <v>1</v>
      </c>
      <c r="C18" s="25" t="s">
        <v>2</v>
      </c>
      <c r="D18" s="25" t="s">
        <v>0</v>
      </c>
      <c r="E18" s="10" t="s">
        <v>74</v>
      </c>
      <c r="F18" s="36">
        <f t="shared" ref="F18:H18" si="0">F19+F21+F23+F28+F30+F33+F36+F38+F41+F44</f>
        <v>29179.200000000001</v>
      </c>
      <c r="G18" s="5">
        <f t="shared" si="0"/>
        <v>14.115</v>
      </c>
      <c r="H18" s="46">
        <f t="shared" si="0"/>
        <v>29193.314999999999</v>
      </c>
    </row>
    <row r="19" spans="1:8" ht="15.6">
      <c r="A19" s="25" t="s">
        <v>0</v>
      </c>
      <c r="B19" s="25" t="s">
        <v>3</v>
      </c>
      <c r="C19" s="25" t="s">
        <v>2</v>
      </c>
      <c r="D19" s="25" t="s">
        <v>0</v>
      </c>
      <c r="E19" s="10" t="s">
        <v>4</v>
      </c>
      <c r="F19" s="36">
        <f t="shared" ref="F19:H19" si="1">F20</f>
        <v>9347.2000000000007</v>
      </c>
      <c r="G19" s="5">
        <f t="shared" si="1"/>
        <v>0</v>
      </c>
      <c r="H19" s="46">
        <f t="shared" si="1"/>
        <v>9347.2000000000007</v>
      </c>
    </row>
    <row r="20" spans="1:8" ht="15.6">
      <c r="A20" s="26" t="s">
        <v>0</v>
      </c>
      <c r="B20" s="26" t="s">
        <v>5</v>
      </c>
      <c r="C20" s="26" t="s">
        <v>2</v>
      </c>
      <c r="D20" s="26" t="s">
        <v>7</v>
      </c>
      <c r="E20" s="11" t="s">
        <v>6</v>
      </c>
      <c r="F20" s="37">
        <v>9347.2000000000007</v>
      </c>
      <c r="G20" s="16"/>
      <c r="H20" s="52">
        <f>F20+G20</f>
        <v>9347.2000000000007</v>
      </c>
    </row>
    <row r="21" spans="1:8" ht="46.8">
      <c r="A21" s="25" t="s">
        <v>0</v>
      </c>
      <c r="B21" s="25" t="s">
        <v>8</v>
      </c>
      <c r="C21" s="25" t="s">
        <v>2</v>
      </c>
      <c r="D21" s="25" t="s">
        <v>0</v>
      </c>
      <c r="E21" s="10" t="s">
        <v>9</v>
      </c>
      <c r="F21" s="36">
        <f t="shared" ref="F21:H21" si="2">F22</f>
        <v>3381.5</v>
      </c>
      <c r="G21" s="5">
        <f t="shared" si="2"/>
        <v>0</v>
      </c>
      <c r="H21" s="46">
        <f t="shared" si="2"/>
        <v>3381.5</v>
      </c>
    </row>
    <row r="22" spans="1:8" ht="31.2">
      <c r="A22" s="26" t="s">
        <v>0</v>
      </c>
      <c r="B22" s="26" t="s">
        <v>10</v>
      </c>
      <c r="C22" s="26" t="s">
        <v>2</v>
      </c>
      <c r="D22" s="26" t="s">
        <v>7</v>
      </c>
      <c r="E22" s="11" t="s">
        <v>11</v>
      </c>
      <c r="F22" s="37">
        <v>3381.5</v>
      </c>
      <c r="G22" s="16"/>
      <c r="H22" s="52">
        <f>F22+G22</f>
        <v>3381.5</v>
      </c>
    </row>
    <row r="23" spans="1:8" ht="15.6">
      <c r="A23" s="25" t="s">
        <v>0</v>
      </c>
      <c r="B23" s="25" t="s">
        <v>12</v>
      </c>
      <c r="C23" s="25" t="s">
        <v>2</v>
      </c>
      <c r="D23" s="25" t="s">
        <v>0</v>
      </c>
      <c r="E23" s="10" t="s">
        <v>13</v>
      </c>
      <c r="F23" s="36">
        <f t="shared" ref="F23:H23" si="3">F24+F25+F26+F27</f>
        <v>10480.300000000001</v>
      </c>
      <c r="G23" s="5">
        <f t="shared" si="3"/>
        <v>0</v>
      </c>
      <c r="H23" s="46">
        <f t="shared" si="3"/>
        <v>10480.300000000001</v>
      </c>
    </row>
    <row r="24" spans="1:8" ht="31.2">
      <c r="A24" s="26" t="s">
        <v>0</v>
      </c>
      <c r="B24" s="26" t="s">
        <v>14</v>
      </c>
      <c r="C24" s="26" t="s">
        <v>2</v>
      </c>
      <c r="D24" s="26" t="s">
        <v>7</v>
      </c>
      <c r="E24" s="11" t="s">
        <v>15</v>
      </c>
      <c r="F24" s="38">
        <v>9490.1</v>
      </c>
      <c r="G24" s="16"/>
      <c r="H24" s="52">
        <f>F24+G24</f>
        <v>9490.1</v>
      </c>
    </row>
    <row r="25" spans="1:8" ht="31.2">
      <c r="A25" s="26" t="s">
        <v>0</v>
      </c>
      <c r="B25" s="26" t="s">
        <v>79</v>
      </c>
      <c r="C25" s="26" t="s">
        <v>2</v>
      </c>
      <c r="D25" s="26" t="s">
        <v>7</v>
      </c>
      <c r="E25" s="11" t="s">
        <v>16</v>
      </c>
      <c r="F25" s="38">
        <v>357</v>
      </c>
      <c r="G25" s="16"/>
      <c r="H25" s="52">
        <f t="shared" ref="H25:H27" si="4">F25+G25</f>
        <v>357</v>
      </c>
    </row>
    <row r="26" spans="1:8" ht="15.6">
      <c r="A26" s="26" t="s">
        <v>0</v>
      </c>
      <c r="B26" s="26" t="s">
        <v>80</v>
      </c>
      <c r="C26" s="26" t="s">
        <v>2</v>
      </c>
      <c r="D26" s="26" t="s">
        <v>7</v>
      </c>
      <c r="E26" s="11" t="s">
        <v>17</v>
      </c>
      <c r="F26" s="38">
        <v>23</v>
      </c>
      <c r="G26" s="16"/>
      <c r="H26" s="52">
        <f t="shared" si="4"/>
        <v>23</v>
      </c>
    </row>
    <row r="27" spans="1:8" ht="31.2">
      <c r="A27" s="26" t="s">
        <v>0</v>
      </c>
      <c r="B27" s="26" t="s">
        <v>81</v>
      </c>
      <c r="C27" s="26" t="s">
        <v>2</v>
      </c>
      <c r="D27" s="26" t="s">
        <v>7</v>
      </c>
      <c r="E27" s="11" t="s">
        <v>65</v>
      </c>
      <c r="F27" s="38">
        <v>610.20000000000005</v>
      </c>
      <c r="G27" s="16"/>
      <c r="H27" s="52">
        <f t="shared" si="4"/>
        <v>610.20000000000005</v>
      </c>
    </row>
    <row r="28" spans="1:8" ht="15.6">
      <c r="A28" s="25" t="s">
        <v>0</v>
      </c>
      <c r="B28" s="25" t="s">
        <v>18</v>
      </c>
      <c r="C28" s="25" t="s">
        <v>2</v>
      </c>
      <c r="D28" s="25" t="s">
        <v>0</v>
      </c>
      <c r="E28" s="10" t="s">
        <v>19</v>
      </c>
      <c r="F28" s="36">
        <f t="shared" ref="F28:H28" si="5">F29</f>
        <v>609.4</v>
      </c>
      <c r="G28" s="5">
        <f t="shared" si="5"/>
        <v>0</v>
      </c>
      <c r="H28" s="46">
        <f t="shared" si="5"/>
        <v>609.4</v>
      </c>
    </row>
    <row r="29" spans="1:8" ht="15.6">
      <c r="A29" s="26" t="s">
        <v>0</v>
      </c>
      <c r="B29" s="26" t="s">
        <v>82</v>
      </c>
      <c r="C29" s="26" t="s">
        <v>2</v>
      </c>
      <c r="D29" s="26" t="s">
        <v>7</v>
      </c>
      <c r="E29" s="11" t="s">
        <v>126</v>
      </c>
      <c r="F29" s="38">
        <v>609.4</v>
      </c>
      <c r="G29" s="16"/>
      <c r="H29" s="52">
        <f>F29+G29</f>
        <v>609.4</v>
      </c>
    </row>
    <row r="30" spans="1:8" ht="15.6">
      <c r="A30" s="25" t="s">
        <v>0</v>
      </c>
      <c r="B30" s="25" t="s">
        <v>20</v>
      </c>
      <c r="C30" s="25" t="s">
        <v>2</v>
      </c>
      <c r="D30" s="25" t="s">
        <v>0</v>
      </c>
      <c r="E30" s="10" t="s">
        <v>21</v>
      </c>
      <c r="F30" s="36">
        <f t="shared" ref="F30:H30" si="6">F31+F32</f>
        <v>334.5</v>
      </c>
      <c r="G30" s="5">
        <f t="shared" si="6"/>
        <v>0</v>
      </c>
      <c r="H30" s="46">
        <f t="shared" si="6"/>
        <v>334.5</v>
      </c>
    </row>
    <row r="31" spans="1:8" ht="31.2">
      <c r="A31" s="26" t="s">
        <v>0</v>
      </c>
      <c r="B31" s="26" t="s">
        <v>83</v>
      </c>
      <c r="C31" s="26" t="s">
        <v>2</v>
      </c>
      <c r="D31" s="26" t="s">
        <v>7</v>
      </c>
      <c r="E31" s="11" t="s">
        <v>66</v>
      </c>
      <c r="F31" s="38">
        <v>334.5</v>
      </c>
      <c r="G31" s="16"/>
      <c r="H31" s="52">
        <f>F31+G31</f>
        <v>334.5</v>
      </c>
    </row>
    <row r="32" spans="1:8" ht="46.8" hidden="1">
      <c r="A32" s="26" t="s">
        <v>0</v>
      </c>
      <c r="B32" s="26" t="s">
        <v>150</v>
      </c>
      <c r="C32" s="26" t="s">
        <v>2</v>
      </c>
      <c r="D32" s="26" t="s">
        <v>7</v>
      </c>
      <c r="E32" s="11" t="s">
        <v>151</v>
      </c>
      <c r="F32" s="38"/>
      <c r="G32" s="16"/>
      <c r="H32" s="52">
        <f>F32+G32</f>
        <v>0</v>
      </c>
    </row>
    <row r="33" spans="1:8" ht="46.8">
      <c r="A33" s="25" t="s">
        <v>0</v>
      </c>
      <c r="B33" s="25" t="s">
        <v>22</v>
      </c>
      <c r="C33" s="25" t="s">
        <v>2</v>
      </c>
      <c r="D33" s="25" t="s">
        <v>0</v>
      </c>
      <c r="E33" s="10" t="s">
        <v>23</v>
      </c>
      <c r="F33" s="36">
        <f t="shared" ref="F33:H33" si="7">F34+F35</f>
        <v>1640</v>
      </c>
      <c r="G33" s="5">
        <f t="shared" si="7"/>
        <v>0</v>
      </c>
      <c r="H33" s="46">
        <f t="shared" si="7"/>
        <v>1640</v>
      </c>
    </row>
    <row r="34" spans="1:8" ht="93.6">
      <c r="A34" s="26" t="s">
        <v>0</v>
      </c>
      <c r="B34" s="26" t="s">
        <v>24</v>
      </c>
      <c r="C34" s="26" t="s">
        <v>2</v>
      </c>
      <c r="D34" s="26" t="s">
        <v>25</v>
      </c>
      <c r="E34" s="15" t="s">
        <v>127</v>
      </c>
      <c r="F34" s="38">
        <v>1480</v>
      </c>
      <c r="G34" s="16"/>
      <c r="H34" s="52">
        <f>F34+G34</f>
        <v>1480</v>
      </c>
    </row>
    <row r="35" spans="1:8" ht="93.6">
      <c r="A35" s="26" t="s">
        <v>0</v>
      </c>
      <c r="B35" s="26" t="s">
        <v>84</v>
      </c>
      <c r="C35" s="26" t="s">
        <v>2</v>
      </c>
      <c r="D35" s="26" t="s">
        <v>25</v>
      </c>
      <c r="E35" s="15" t="s">
        <v>194</v>
      </c>
      <c r="F35" s="38">
        <v>160</v>
      </c>
      <c r="G35" s="16"/>
      <c r="H35" s="52">
        <f>F35+G35</f>
        <v>160</v>
      </c>
    </row>
    <row r="36" spans="1:8" ht="31.2">
      <c r="A36" s="25" t="s">
        <v>0</v>
      </c>
      <c r="B36" s="25" t="s">
        <v>27</v>
      </c>
      <c r="C36" s="25" t="s">
        <v>2</v>
      </c>
      <c r="D36" s="25" t="s">
        <v>0</v>
      </c>
      <c r="E36" s="10" t="s">
        <v>28</v>
      </c>
      <c r="F36" s="36">
        <f t="shared" ref="F36:H36" si="8">F37</f>
        <v>14.3</v>
      </c>
      <c r="G36" s="5">
        <f t="shared" si="8"/>
        <v>0</v>
      </c>
      <c r="H36" s="46">
        <f t="shared" si="8"/>
        <v>14.3</v>
      </c>
    </row>
    <row r="37" spans="1:8" ht="15.6">
      <c r="A37" s="26" t="s">
        <v>0</v>
      </c>
      <c r="B37" s="26" t="s">
        <v>29</v>
      </c>
      <c r="C37" s="26" t="s">
        <v>2</v>
      </c>
      <c r="D37" s="26" t="s">
        <v>25</v>
      </c>
      <c r="E37" s="11" t="s">
        <v>30</v>
      </c>
      <c r="F37" s="38">
        <v>14.3</v>
      </c>
      <c r="G37" s="16"/>
      <c r="H37" s="52">
        <f>F37+G37</f>
        <v>14.3</v>
      </c>
    </row>
    <row r="38" spans="1:8" ht="31.2">
      <c r="A38" s="25" t="s">
        <v>0</v>
      </c>
      <c r="B38" s="25" t="s">
        <v>31</v>
      </c>
      <c r="C38" s="25" t="s">
        <v>2</v>
      </c>
      <c r="D38" s="25" t="s">
        <v>0</v>
      </c>
      <c r="E38" s="10" t="s">
        <v>195</v>
      </c>
      <c r="F38" s="36">
        <f t="shared" ref="F38:H38" si="9">F39+F40</f>
        <v>3360.7000000000003</v>
      </c>
      <c r="G38" s="5">
        <f t="shared" si="9"/>
        <v>14.115</v>
      </c>
      <c r="H38" s="46">
        <f t="shared" si="9"/>
        <v>3374.8150000000001</v>
      </c>
    </row>
    <row r="39" spans="1:8" ht="15.6">
      <c r="A39" s="26" t="s">
        <v>0</v>
      </c>
      <c r="B39" s="26" t="s">
        <v>32</v>
      </c>
      <c r="C39" s="26" t="s">
        <v>2</v>
      </c>
      <c r="D39" s="26" t="s">
        <v>33</v>
      </c>
      <c r="E39" s="11" t="s">
        <v>85</v>
      </c>
      <c r="F39" s="38">
        <v>2699.3</v>
      </c>
      <c r="G39" s="16">
        <v>14.115</v>
      </c>
      <c r="H39" s="52">
        <f>F39+G39</f>
        <v>2713.415</v>
      </c>
    </row>
    <row r="40" spans="1:8" ht="15.6">
      <c r="A40" s="26" t="s">
        <v>0</v>
      </c>
      <c r="B40" s="26" t="s">
        <v>35</v>
      </c>
      <c r="C40" s="26" t="s">
        <v>2</v>
      </c>
      <c r="D40" s="26" t="s">
        <v>33</v>
      </c>
      <c r="E40" s="11" t="s">
        <v>36</v>
      </c>
      <c r="F40" s="38">
        <v>661.4</v>
      </c>
      <c r="G40" s="16"/>
      <c r="H40" s="52">
        <f>F40+G40</f>
        <v>661.4</v>
      </c>
    </row>
    <row r="41" spans="1:8" ht="31.2" hidden="1">
      <c r="A41" s="25" t="s">
        <v>0</v>
      </c>
      <c r="B41" s="25" t="s">
        <v>37</v>
      </c>
      <c r="C41" s="25" t="s">
        <v>2</v>
      </c>
      <c r="D41" s="25" t="s">
        <v>0</v>
      </c>
      <c r="E41" s="10" t="s">
        <v>38</v>
      </c>
      <c r="F41" s="36">
        <f t="shared" ref="F41:H41" si="10">F42+F43</f>
        <v>0</v>
      </c>
      <c r="G41" s="5">
        <f t="shared" si="10"/>
        <v>0</v>
      </c>
      <c r="H41" s="46">
        <f t="shared" si="10"/>
        <v>0</v>
      </c>
    </row>
    <row r="42" spans="1:8" ht="93.6" hidden="1">
      <c r="A42" s="26" t="s">
        <v>0</v>
      </c>
      <c r="B42" s="26" t="s">
        <v>39</v>
      </c>
      <c r="C42" s="26" t="s">
        <v>2</v>
      </c>
      <c r="D42" s="26" t="s">
        <v>149</v>
      </c>
      <c r="E42" s="11" t="s">
        <v>75</v>
      </c>
      <c r="F42" s="38"/>
      <c r="G42" s="16"/>
      <c r="H42" s="52">
        <f>F42+G42</f>
        <v>0</v>
      </c>
    </row>
    <row r="43" spans="1:8" ht="31.2" hidden="1">
      <c r="A43" s="26" t="s">
        <v>0</v>
      </c>
      <c r="B43" s="26" t="s">
        <v>40</v>
      </c>
      <c r="C43" s="26" t="s">
        <v>2</v>
      </c>
      <c r="D43" s="26" t="s">
        <v>42</v>
      </c>
      <c r="E43" s="11" t="s">
        <v>41</v>
      </c>
      <c r="F43" s="38"/>
      <c r="G43" s="16"/>
      <c r="H43" s="52">
        <f>F43+G43</f>
        <v>0</v>
      </c>
    </row>
    <row r="44" spans="1:8" ht="15.6">
      <c r="A44" s="25" t="s">
        <v>0</v>
      </c>
      <c r="B44" s="25" t="s">
        <v>43</v>
      </c>
      <c r="C44" s="25" t="s">
        <v>2</v>
      </c>
      <c r="D44" s="25" t="s">
        <v>0</v>
      </c>
      <c r="E44" s="10" t="s">
        <v>44</v>
      </c>
      <c r="F44" s="36">
        <f t="shared" ref="F44:H44" si="11">F45+F46+F47+F48+F49</f>
        <v>11.3</v>
      </c>
      <c r="G44" s="5">
        <f t="shared" si="11"/>
        <v>0</v>
      </c>
      <c r="H44" s="46">
        <f t="shared" si="11"/>
        <v>11.3</v>
      </c>
    </row>
    <row r="45" spans="1:8" ht="109.2">
      <c r="A45" s="26" t="s">
        <v>0</v>
      </c>
      <c r="B45" s="26" t="s">
        <v>169</v>
      </c>
      <c r="C45" s="26" t="s">
        <v>2</v>
      </c>
      <c r="D45" s="26" t="s">
        <v>45</v>
      </c>
      <c r="E45" s="32" t="s">
        <v>180</v>
      </c>
      <c r="F45" s="38">
        <v>3.8</v>
      </c>
      <c r="G45" s="16"/>
      <c r="H45" s="52">
        <f>F45+G45</f>
        <v>3.8</v>
      </c>
    </row>
    <row r="46" spans="1:8" ht="93.6">
      <c r="A46" s="26" t="s">
        <v>0</v>
      </c>
      <c r="B46" s="26" t="s">
        <v>170</v>
      </c>
      <c r="C46" s="26" t="s">
        <v>2</v>
      </c>
      <c r="D46" s="26" t="s">
        <v>45</v>
      </c>
      <c r="E46" s="15" t="s">
        <v>181</v>
      </c>
      <c r="F46" s="38">
        <v>2.5</v>
      </c>
      <c r="G46" s="16"/>
      <c r="H46" s="52">
        <f>F46+G46</f>
        <v>2.5</v>
      </c>
    </row>
    <row r="47" spans="1:8" ht="93.6">
      <c r="A47" s="26" t="s">
        <v>0</v>
      </c>
      <c r="B47" s="26" t="s">
        <v>171</v>
      </c>
      <c r="C47" s="26" t="s">
        <v>2</v>
      </c>
      <c r="D47" s="26" t="s">
        <v>45</v>
      </c>
      <c r="E47" s="33" t="s">
        <v>182</v>
      </c>
      <c r="F47" s="38">
        <v>2</v>
      </c>
      <c r="G47" s="16"/>
      <c r="H47" s="52">
        <f t="shared" ref="H47:H49" si="12">F47+G47</f>
        <v>2</v>
      </c>
    </row>
    <row r="48" spans="1:8" ht="93.6">
      <c r="A48" s="26" t="s">
        <v>0</v>
      </c>
      <c r="B48" s="26" t="s">
        <v>172</v>
      </c>
      <c r="C48" s="26" t="s">
        <v>2</v>
      </c>
      <c r="D48" s="26" t="s">
        <v>45</v>
      </c>
      <c r="E48" s="32" t="s">
        <v>183</v>
      </c>
      <c r="F48" s="38">
        <v>3</v>
      </c>
      <c r="G48" s="16"/>
      <c r="H48" s="52">
        <f t="shared" si="12"/>
        <v>3</v>
      </c>
    </row>
    <row r="49" spans="1:8" ht="15.6">
      <c r="A49" s="26" t="s">
        <v>0</v>
      </c>
      <c r="B49" s="26"/>
      <c r="C49" s="26" t="s">
        <v>2</v>
      </c>
      <c r="D49" s="26" t="s">
        <v>45</v>
      </c>
      <c r="E49" s="11"/>
      <c r="F49" s="38"/>
      <c r="G49" s="16"/>
      <c r="H49" s="52">
        <f t="shared" si="12"/>
        <v>0</v>
      </c>
    </row>
    <row r="50" spans="1:8" ht="15.6">
      <c r="A50" s="27" t="s">
        <v>0</v>
      </c>
      <c r="B50" s="27" t="s">
        <v>46</v>
      </c>
      <c r="C50" s="27" t="s">
        <v>2</v>
      </c>
      <c r="D50" s="27" t="s">
        <v>0</v>
      </c>
      <c r="E50" s="28" t="s">
        <v>47</v>
      </c>
      <c r="F50" s="39">
        <f t="shared" ref="F50:G50" si="13">F51</f>
        <v>81407.95</v>
      </c>
      <c r="G50" s="7">
        <f t="shared" si="13"/>
        <v>5017.3343100000002</v>
      </c>
      <c r="H50" s="53">
        <f>H51+H103+H105</f>
        <v>86425.284309999988</v>
      </c>
    </row>
    <row r="51" spans="1:8" ht="31.2">
      <c r="A51" s="12" t="s">
        <v>0</v>
      </c>
      <c r="B51" s="12" t="s">
        <v>49</v>
      </c>
      <c r="C51" s="12" t="s">
        <v>2</v>
      </c>
      <c r="D51" s="12" t="s">
        <v>0</v>
      </c>
      <c r="E51" s="29" t="s">
        <v>50</v>
      </c>
      <c r="F51" s="40">
        <f>F52+F55+F70+F97+F109+F103+F105</f>
        <v>81407.95</v>
      </c>
      <c r="G51" s="8">
        <f>G52+G55+G70+G97+G109+G103+G105</f>
        <v>5017.3343100000002</v>
      </c>
      <c r="H51" s="44">
        <f>H52+H55+H70+H97+H109</f>
        <v>86425.284309999988</v>
      </c>
    </row>
    <row r="52" spans="1:8" ht="31.2">
      <c r="A52" s="12" t="s">
        <v>0</v>
      </c>
      <c r="B52" s="12" t="s">
        <v>98</v>
      </c>
      <c r="C52" s="12" t="s">
        <v>2</v>
      </c>
      <c r="D52" s="12" t="s">
        <v>156</v>
      </c>
      <c r="E52" s="29" t="s">
        <v>95</v>
      </c>
      <c r="F52" s="40">
        <f t="shared" ref="F52:H53" si="14">F53</f>
        <v>28984</v>
      </c>
      <c r="G52" s="8">
        <f t="shared" si="14"/>
        <v>0</v>
      </c>
      <c r="H52" s="44">
        <f t="shared" si="14"/>
        <v>28984</v>
      </c>
    </row>
    <row r="53" spans="1:8" ht="15.6">
      <c r="A53" s="14" t="s">
        <v>0</v>
      </c>
      <c r="B53" s="14" t="s">
        <v>97</v>
      </c>
      <c r="C53" s="14" t="s">
        <v>2</v>
      </c>
      <c r="D53" s="14" t="s">
        <v>156</v>
      </c>
      <c r="E53" s="30" t="s">
        <v>73</v>
      </c>
      <c r="F53" s="38">
        <f>F54</f>
        <v>28984</v>
      </c>
      <c r="G53" s="6">
        <f t="shared" si="14"/>
        <v>0</v>
      </c>
      <c r="H53" s="52">
        <f t="shared" si="14"/>
        <v>28984</v>
      </c>
    </row>
    <row r="54" spans="1:8" ht="46.8">
      <c r="A54" s="14" t="s">
        <v>48</v>
      </c>
      <c r="B54" s="14" t="s">
        <v>99</v>
      </c>
      <c r="C54" s="14" t="s">
        <v>2</v>
      </c>
      <c r="D54" s="14" t="s">
        <v>156</v>
      </c>
      <c r="E54" s="30" t="s">
        <v>186</v>
      </c>
      <c r="F54" s="38">
        <v>28984</v>
      </c>
      <c r="G54" s="16"/>
      <c r="H54" s="52">
        <f>F54+G54</f>
        <v>28984</v>
      </c>
    </row>
    <row r="55" spans="1:8" ht="31.2">
      <c r="A55" s="12" t="s">
        <v>0</v>
      </c>
      <c r="B55" s="12" t="s">
        <v>128</v>
      </c>
      <c r="C55" s="12" t="s">
        <v>2</v>
      </c>
      <c r="D55" s="12" t="s">
        <v>156</v>
      </c>
      <c r="E55" s="29" t="s">
        <v>96</v>
      </c>
      <c r="F55" s="40">
        <f>F58+F62+F66+F64+F56</f>
        <v>35675.579999999994</v>
      </c>
      <c r="G55" s="40">
        <f t="shared" ref="G55:H55" si="15">G58+G62+G66+G64+G56</f>
        <v>5018.41</v>
      </c>
      <c r="H55" s="44">
        <f t="shared" si="15"/>
        <v>40693.99</v>
      </c>
    </row>
    <row r="56" spans="1:8" ht="78" hidden="1">
      <c r="A56" s="12" t="s">
        <v>0</v>
      </c>
      <c r="B56" s="12"/>
      <c r="C56" s="12" t="s">
        <v>2</v>
      </c>
      <c r="D56" s="12" t="s">
        <v>156</v>
      </c>
      <c r="E56" s="29" t="s">
        <v>168</v>
      </c>
      <c r="F56" s="40">
        <f>F57</f>
        <v>0</v>
      </c>
      <c r="G56" s="8"/>
      <c r="H56" s="44"/>
    </row>
    <row r="57" spans="1:8" ht="78" hidden="1">
      <c r="A57" s="12"/>
      <c r="B57" s="12"/>
      <c r="C57" s="12" t="s">
        <v>2</v>
      </c>
      <c r="D57" s="12" t="s">
        <v>156</v>
      </c>
      <c r="E57" s="30" t="s">
        <v>168</v>
      </c>
      <c r="F57" s="41">
        <v>0</v>
      </c>
      <c r="G57" s="8"/>
      <c r="H57" s="44"/>
    </row>
    <row r="58" spans="1:8" ht="93.6">
      <c r="A58" s="12" t="s">
        <v>0</v>
      </c>
      <c r="B58" s="12" t="s">
        <v>100</v>
      </c>
      <c r="C58" s="12" t="s">
        <v>2</v>
      </c>
      <c r="D58" s="12" t="s">
        <v>156</v>
      </c>
      <c r="E58" s="13" t="s">
        <v>187</v>
      </c>
      <c r="F58" s="40">
        <f t="shared" ref="F58:H58" si="16">F59</f>
        <v>16468</v>
      </c>
      <c r="G58" s="8">
        <f t="shared" si="16"/>
        <v>721.1</v>
      </c>
      <c r="H58" s="44">
        <f t="shared" si="16"/>
        <v>17189.099999999999</v>
      </c>
    </row>
    <row r="59" spans="1:8" ht="93.6">
      <c r="A59" s="14" t="s">
        <v>26</v>
      </c>
      <c r="B59" s="14" t="s">
        <v>101</v>
      </c>
      <c r="C59" s="14" t="s">
        <v>2</v>
      </c>
      <c r="D59" s="14" t="s">
        <v>156</v>
      </c>
      <c r="E59" s="15" t="s">
        <v>64</v>
      </c>
      <c r="F59" s="38">
        <v>16468</v>
      </c>
      <c r="G59" s="16">
        <v>721.1</v>
      </c>
      <c r="H59" s="52">
        <f>F59+G59</f>
        <v>17189.099999999999</v>
      </c>
    </row>
    <row r="60" spans="1:8" ht="46.8" hidden="1">
      <c r="A60" s="12" t="s">
        <v>0</v>
      </c>
      <c r="B60" s="12" t="s">
        <v>165</v>
      </c>
      <c r="C60" s="12" t="s">
        <v>2</v>
      </c>
      <c r="D60" s="12" t="s">
        <v>156</v>
      </c>
      <c r="E60" s="13" t="s">
        <v>166</v>
      </c>
      <c r="F60" s="38"/>
      <c r="G60" s="16"/>
      <c r="H60" s="52"/>
    </row>
    <row r="61" spans="1:8" ht="46.8" hidden="1">
      <c r="A61" s="14" t="s">
        <v>52</v>
      </c>
      <c r="B61" s="14" t="s">
        <v>165</v>
      </c>
      <c r="C61" s="14" t="s">
        <v>2</v>
      </c>
      <c r="D61" s="14" t="s">
        <v>156</v>
      </c>
      <c r="E61" s="15" t="s">
        <v>166</v>
      </c>
      <c r="F61" s="38"/>
      <c r="G61" s="16"/>
      <c r="H61" s="52"/>
    </row>
    <row r="62" spans="1:8" ht="62.4" hidden="1">
      <c r="A62" s="25" t="s">
        <v>0</v>
      </c>
      <c r="B62" s="12" t="s">
        <v>136</v>
      </c>
      <c r="C62" s="12" t="s">
        <v>2</v>
      </c>
      <c r="D62" s="12" t="s">
        <v>156</v>
      </c>
      <c r="E62" s="13" t="s">
        <v>135</v>
      </c>
      <c r="F62" s="42">
        <f t="shared" ref="F62" si="17">F63</f>
        <v>0</v>
      </c>
      <c r="G62" s="16"/>
      <c r="H62" s="45">
        <f>H63</f>
        <v>0</v>
      </c>
    </row>
    <row r="63" spans="1:8" ht="46.8" hidden="1">
      <c r="A63" s="26" t="s">
        <v>52</v>
      </c>
      <c r="B63" s="14" t="s">
        <v>134</v>
      </c>
      <c r="C63" s="14" t="s">
        <v>2</v>
      </c>
      <c r="D63" s="14" t="s">
        <v>156</v>
      </c>
      <c r="E63" s="15" t="s">
        <v>135</v>
      </c>
      <c r="F63" s="38"/>
      <c r="G63" s="16"/>
      <c r="H63" s="52"/>
    </row>
    <row r="64" spans="1:8" ht="31.2">
      <c r="A64" s="12" t="s">
        <v>0</v>
      </c>
      <c r="B64" s="12" t="s">
        <v>173</v>
      </c>
      <c r="C64" s="12" t="s">
        <v>2</v>
      </c>
      <c r="D64" s="12" t="s">
        <v>156</v>
      </c>
      <c r="E64" s="13" t="s">
        <v>174</v>
      </c>
      <c r="F64" s="42">
        <f t="shared" ref="F64:H64" si="18">F65</f>
        <v>188.6</v>
      </c>
      <c r="G64" s="42">
        <f t="shared" si="18"/>
        <v>0</v>
      </c>
      <c r="H64" s="45">
        <f t="shared" si="18"/>
        <v>188.6</v>
      </c>
    </row>
    <row r="65" spans="1:9" ht="31.2">
      <c r="A65" s="14" t="s">
        <v>26</v>
      </c>
      <c r="B65" s="14" t="s">
        <v>175</v>
      </c>
      <c r="C65" s="14" t="s">
        <v>2</v>
      </c>
      <c r="D65" s="14" t="s">
        <v>156</v>
      </c>
      <c r="E65" s="15" t="s">
        <v>185</v>
      </c>
      <c r="F65" s="38">
        <v>188.6</v>
      </c>
      <c r="G65" s="16"/>
      <c r="H65" s="52">
        <f>F65+G65</f>
        <v>188.6</v>
      </c>
    </row>
    <row r="66" spans="1:9" ht="15.6">
      <c r="A66" s="12" t="s">
        <v>0</v>
      </c>
      <c r="B66" s="12" t="s">
        <v>102</v>
      </c>
      <c r="C66" s="12" t="s">
        <v>2</v>
      </c>
      <c r="D66" s="12" t="s">
        <v>156</v>
      </c>
      <c r="E66" s="10" t="s">
        <v>51</v>
      </c>
      <c r="F66" s="40">
        <f>F67+F68+F69</f>
        <v>19018.98</v>
      </c>
      <c r="G66" s="40">
        <f t="shared" ref="G66:H66" si="19">G67+G68+G69</f>
        <v>4297.3099999999995</v>
      </c>
      <c r="H66" s="44">
        <f t="shared" si="19"/>
        <v>23316.29</v>
      </c>
    </row>
    <row r="67" spans="1:9" ht="15.6">
      <c r="A67" s="14" t="s">
        <v>34</v>
      </c>
      <c r="B67" s="14" t="s">
        <v>103</v>
      </c>
      <c r="C67" s="14" t="s">
        <v>2</v>
      </c>
      <c r="D67" s="14" t="s">
        <v>156</v>
      </c>
      <c r="E67" s="11" t="s">
        <v>53</v>
      </c>
      <c r="F67" s="38">
        <v>141.30000000000001</v>
      </c>
      <c r="G67" s="16">
        <v>1600</v>
      </c>
      <c r="H67" s="52">
        <f>F67+G67</f>
        <v>1741.3</v>
      </c>
    </row>
    <row r="68" spans="1:9" ht="15.6">
      <c r="A68" s="14" t="s">
        <v>48</v>
      </c>
      <c r="B68" s="14" t="s">
        <v>103</v>
      </c>
      <c r="C68" s="14" t="s">
        <v>2</v>
      </c>
      <c r="D68" s="14" t="s">
        <v>156</v>
      </c>
      <c r="E68" s="11" t="s">
        <v>53</v>
      </c>
      <c r="F68" s="38">
        <v>18874.68</v>
      </c>
      <c r="G68" s="16">
        <v>2697.31</v>
      </c>
      <c r="H68" s="52">
        <f t="shared" ref="H68:H69" si="20">F68+G68</f>
        <v>21571.99</v>
      </c>
    </row>
    <row r="69" spans="1:9" ht="15.6">
      <c r="A69" s="14" t="s">
        <v>26</v>
      </c>
      <c r="B69" s="14" t="s">
        <v>103</v>
      </c>
      <c r="C69" s="14" t="s">
        <v>2</v>
      </c>
      <c r="D69" s="14" t="s">
        <v>156</v>
      </c>
      <c r="E69" s="11" t="s">
        <v>53</v>
      </c>
      <c r="F69" s="38">
        <v>3</v>
      </c>
      <c r="G69" s="16"/>
      <c r="H69" s="52">
        <f t="shared" si="20"/>
        <v>3</v>
      </c>
    </row>
    <row r="70" spans="1:9" ht="31.2">
      <c r="A70" s="12" t="s">
        <v>0</v>
      </c>
      <c r="B70" s="12" t="s">
        <v>105</v>
      </c>
      <c r="C70" s="12" t="s">
        <v>2</v>
      </c>
      <c r="D70" s="12" t="s">
        <v>0</v>
      </c>
      <c r="E70" s="10" t="s">
        <v>104</v>
      </c>
      <c r="F70" s="40">
        <f>F71+F76+F78+F80+F84+F94+F86</f>
        <v>16652.37</v>
      </c>
      <c r="G70" s="40">
        <f t="shared" ref="G70:H70" si="21">G71+G76+G78+G80+G84+G94+G86</f>
        <v>0</v>
      </c>
      <c r="H70" s="44">
        <f t="shared" si="21"/>
        <v>16652.37</v>
      </c>
    </row>
    <row r="71" spans="1:9" ht="46.8">
      <c r="A71" s="12" t="s">
        <v>0</v>
      </c>
      <c r="B71" s="12" t="s">
        <v>112</v>
      </c>
      <c r="C71" s="12" t="s">
        <v>2</v>
      </c>
      <c r="D71" s="12" t="s">
        <v>156</v>
      </c>
      <c r="E71" s="31" t="s">
        <v>56</v>
      </c>
      <c r="F71" s="40">
        <f t="shared" ref="F71:H71" si="22">F72+F73+F74+F75</f>
        <v>4331.8</v>
      </c>
      <c r="G71" s="8">
        <f t="shared" si="22"/>
        <v>0</v>
      </c>
      <c r="H71" s="44">
        <f t="shared" si="22"/>
        <v>4331.8</v>
      </c>
    </row>
    <row r="72" spans="1:9" ht="46.8">
      <c r="A72" s="14" t="s">
        <v>34</v>
      </c>
      <c r="B72" s="14" t="s">
        <v>113</v>
      </c>
      <c r="C72" s="14" t="s">
        <v>2</v>
      </c>
      <c r="D72" s="14" t="s">
        <v>156</v>
      </c>
      <c r="E72" s="11" t="s">
        <v>57</v>
      </c>
      <c r="F72" s="38">
        <v>428</v>
      </c>
      <c r="G72" s="16"/>
      <c r="H72" s="52">
        <f>F72+G72</f>
        <v>428</v>
      </c>
      <c r="I72" t="s">
        <v>190</v>
      </c>
    </row>
    <row r="73" spans="1:9" ht="46.8">
      <c r="A73" s="14" t="s">
        <v>52</v>
      </c>
      <c r="B73" s="14" t="s">
        <v>113</v>
      </c>
      <c r="C73" s="14" t="s">
        <v>2</v>
      </c>
      <c r="D73" s="14" t="s">
        <v>156</v>
      </c>
      <c r="E73" s="11" t="s">
        <v>57</v>
      </c>
      <c r="F73" s="38">
        <v>221</v>
      </c>
      <c r="G73" s="16"/>
      <c r="H73" s="52">
        <f t="shared" ref="H73:H75" si="23">F73+G73</f>
        <v>221</v>
      </c>
      <c r="I73" t="s">
        <v>191</v>
      </c>
    </row>
    <row r="74" spans="1:9" ht="46.8">
      <c r="A74" s="14" t="s">
        <v>48</v>
      </c>
      <c r="B74" s="14" t="s">
        <v>113</v>
      </c>
      <c r="C74" s="14" t="s">
        <v>2</v>
      </c>
      <c r="D74" s="14" t="s">
        <v>156</v>
      </c>
      <c r="E74" s="11" t="s">
        <v>57</v>
      </c>
      <c r="F74" s="38">
        <v>2282.4</v>
      </c>
      <c r="G74" s="16"/>
      <c r="H74" s="52">
        <f t="shared" si="23"/>
        <v>2282.4</v>
      </c>
      <c r="I74" t="s">
        <v>193</v>
      </c>
    </row>
    <row r="75" spans="1:9" ht="46.8">
      <c r="A75" s="14" t="s">
        <v>26</v>
      </c>
      <c r="B75" s="14" t="s">
        <v>113</v>
      </c>
      <c r="C75" s="14" t="s">
        <v>2</v>
      </c>
      <c r="D75" s="14" t="s">
        <v>156</v>
      </c>
      <c r="E75" s="11" t="s">
        <v>57</v>
      </c>
      <c r="F75" s="38">
        <v>1400.4</v>
      </c>
      <c r="G75" s="16"/>
      <c r="H75" s="52">
        <f t="shared" si="23"/>
        <v>1400.4</v>
      </c>
      <c r="I75" t="s">
        <v>192</v>
      </c>
    </row>
    <row r="76" spans="1:9" ht="46.8">
      <c r="A76" s="12" t="s">
        <v>0</v>
      </c>
      <c r="B76" s="12" t="s">
        <v>114</v>
      </c>
      <c r="C76" s="12" t="s">
        <v>2</v>
      </c>
      <c r="D76" s="12" t="s">
        <v>156</v>
      </c>
      <c r="E76" s="31" t="s">
        <v>92</v>
      </c>
      <c r="F76" s="40">
        <f t="shared" ref="F76:H76" si="24">F77</f>
        <v>2600</v>
      </c>
      <c r="G76" s="8">
        <f t="shared" si="24"/>
        <v>0</v>
      </c>
      <c r="H76" s="44">
        <f t="shared" si="24"/>
        <v>2600</v>
      </c>
    </row>
    <row r="77" spans="1:9" ht="46.8">
      <c r="A77" s="14" t="s">
        <v>34</v>
      </c>
      <c r="B77" s="14" t="s">
        <v>115</v>
      </c>
      <c r="C77" s="14" t="s">
        <v>2</v>
      </c>
      <c r="D77" s="14" t="s">
        <v>156</v>
      </c>
      <c r="E77" s="11" t="s">
        <v>93</v>
      </c>
      <c r="F77" s="38">
        <v>2600</v>
      </c>
      <c r="G77" s="16"/>
      <c r="H77" s="52">
        <f>F77+G77</f>
        <v>2600</v>
      </c>
    </row>
    <row r="78" spans="1:9" ht="78">
      <c r="A78" s="12" t="s">
        <v>0</v>
      </c>
      <c r="B78" s="12" t="s">
        <v>116</v>
      </c>
      <c r="C78" s="12" t="s">
        <v>2</v>
      </c>
      <c r="D78" s="12" t="s">
        <v>156</v>
      </c>
      <c r="E78" s="10" t="s">
        <v>94</v>
      </c>
      <c r="F78" s="40">
        <f t="shared" ref="F78:H78" si="25">F79</f>
        <v>270.60000000000002</v>
      </c>
      <c r="G78" s="8">
        <f t="shared" si="25"/>
        <v>0</v>
      </c>
      <c r="H78" s="44">
        <f t="shared" si="25"/>
        <v>270.60000000000002</v>
      </c>
    </row>
    <row r="79" spans="1:9" ht="78">
      <c r="A79" s="14" t="s">
        <v>34</v>
      </c>
      <c r="B79" s="14" t="s">
        <v>117</v>
      </c>
      <c r="C79" s="14" t="s">
        <v>2</v>
      </c>
      <c r="D79" s="14" t="s">
        <v>156</v>
      </c>
      <c r="E79" s="11" t="s">
        <v>167</v>
      </c>
      <c r="F79" s="38">
        <v>270.60000000000002</v>
      </c>
      <c r="G79" s="16"/>
      <c r="H79" s="52">
        <f>F79+G79</f>
        <v>270.60000000000002</v>
      </c>
    </row>
    <row r="80" spans="1:9" ht="78">
      <c r="A80" s="12" t="s">
        <v>0</v>
      </c>
      <c r="B80" s="12" t="s">
        <v>118</v>
      </c>
      <c r="C80" s="12" t="s">
        <v>2</v>
      </c>
      <c r="D80" s="12" t="s">
        <v>156</v>
      </c>
      <c r="E80" s="10" t="s">
        <v>90</v>
      </c>
      <c r="F80" s="40">
        <f t="shared" ref="F80:H80" si="26">F81</f>
        <v>1881.4</v>
      </c>
      <c r="G80" s="8">
        <f t="shared" si="26"/>
        <v>0</v>
      </c>
      <c r="H80" s="44">
        <f t="shared" si="26"/>
        <v>1881.4</v>
      </c>
    </row>
    <row r="81" spans="1:8" ht="62.4">
      <c r="A81" s="14" t="s">
        <v>26</v>
      </c>
      <c r="B81" s="14" t="s">
        <v>119</v>
      </c>
      <c r="C81" s="14" t="s">
        <v>2</v>
      </c>
      <c r="D81" s="14" t="s">
        <v>156</v>
      </c>
      <c r="E81" s="11" t="s">
        <v>91</v>
      </c>
      <c r="F81" s="38">
        <v>1881.4</v>
      </c>
      <c r="G81" s="16"/>
      <c r="H81" s="52">
        <f>F81+G81</f>
        <v>1881.4</v>
      </c>
    </row>
    <row r="82" spans="1:8" ht="46.8" hidden="1">
      <c r="A82" s="25" t="s">
        <v>0</v>
      </c>
      <c r="B82" s="25" t="s">
        <v>110</v>
      </c>
      <c r="C82" s="25" t="s">
        <v>2</v>
      </c>
      <c r="D82" s="25" t="s">
        <v>156</v>
      </c>
      <c r="E82" s="10" t="s">
        <v>54</v>
      </c>
      <c r="F82" s="36">
        <f t="shared" ref="F82:H82" si="27">F83</f>
        <v>0</v>
      </c>
      <c r="G82" s="5">
        <f t="shared" si="27"/>
        <v>0</v>
      </c>
      <c r="H82" s="46">
        <f t="shared" si="27"/>
        <v>0</v>
      </c>
    </row>
    <row r="83" spans="1:8" ht="46.8" hidden="1">
      <c r="A83" s="26" t="s">
        <v>48</v>
      </c>
      <c r="B83" s="26" t="s">
        <v>111</v>
      </c>
      <c r="C83" s="26" t="s">
        <v>2</v>
      </c>
      <c r="D83" s="26" t="s">
        <v>156</v>
      </c>
      <c r="E83" s="11" t="s">
        <v>55</v>
      </c>
      <c r="F83" s="38">
        <v>0</v>
      </c>
      <c r="G83" s="16"/>
      <c r="H83" s="52">
        <f>F83+G83</f>
        <v>0</v>
      </c>
    </row>
    <row r="84" spans="1:8" ht="62.4">
      <c r="A84" s="25" t="s">
        <v>0</v>
      </c>
      <c r="B84" s="25" t="s">
        <v>106</v>
      </c>
      <c r="C84" s="25" t="s">
        <v>2</v>
      </c>
      <c r="D84" s="25" t="s">
        <v>156</v>
      </c>
      <c r="E84" s="10" t="s">
        <v>107</v>
      </c>
      <c r="F84" s="36">
        <f t="shared" ref="F84:H84" si="28">F85</f>
        <v>0.27</v>
      </c>
      <c r="G84" s="5">
        <f t="shared" si="28"/>
        <v>0</v>
      </c>
      <c r="H84" s="46">
        <f t="shared" si="28"/>
        <v>0.27</v>
      </c>
    </row>
    <row r="85" spans="1:8" ht="62.4">
      <c r="A85" s="26" t="s">
        <v>26</v>
      </c>
      <c r="B85" s="26" t="s">
        <v>109</v>
      </c>
      <c r="C85" s="26" t="s">
        <v>2</v>
      </c>
      <c r="D85" s="26" t="s">
        <v>156</v>
      </c>
      <c r="E85" s="11" t="s">
        <v>108</v>
      </c>
      <c r="F85" s="38">
        <v>0.27</v>
      </c>
      <c r="G85" s="16"/>
      <c r="H85" s="52">
        <f>F85+G85</f>
        <v>0.27</v>
      </c>
    </row>
    <row r="86" spans="1:8" ht="31.2">
      <c r="A86" s="25" t="s">
        <v>0</v>
      </c>
      <c r="B86" s="25" t="s">
        <v>176</v>
      </c>
      <c r="C86" s="25" t="s">
        <v>2</v>
      </c>
      <c r="D86" s="26" t="s">
        <v>156</v>
      </c>
      <c r="E86" s="10" t="s">
        <v>178</v>
      </c>
      <c r="F86" s="36">
        <f t="shared" ref="F86:H86" si="29">F87</f>
        <v>100.6</v>
      </c>
      <c r="G86" s="36">
        <f t="shared" si="29"/>
        <v>0</v>
      </c>
      <c r="H86" s="46">
        <f t="shared" si="29"/>
        <v>100.6</v>
      </c>
    </row>
    <row r="87" spans="1:8" ht="31.2">
      <c r="A87" s="26" t="s">
        <v>26</v>
      </c>
      <c r="B87" s="26" t="s">
        <v>177</v>
      </c>
      <c r="C87" s="26" t="s">
        <v>2</v>
      </c>
      <c r="D87" s="26" t="s">
        <v>156</v>
      </c>
      <c r="E87" s="11" t="s">
        <v>179</v>
      </c>
      <c r="F87" s="38">
        <v>100.6</v>
      </c>
      <c r="G87" s="16"/>
      <c r="H87" s="52">
        <f>F87+G87</f>
        <v>100.6</v>
      </c>
    </row>
    <row r="88" spans="1:8" ht="62.4" hidden="1">
      <c r="A88" s="25" t="s">
        <v>0</v>
      </c>
      <c r="B88" s="25" t="s">
        <v>122</v>
      </c>
      <c r="C88" s="25" t="s">
        <v>2</v>
      </c>
      <c r="D88" s="26" t="s">
        <v>156</v>
      </c>
      <c r="E88" s="10" t="s">
        <v>125</v>
      </c>
      <c r="F88" s="36">
        <f t="shared" ref="F88" si="30">F89</f>
        <v>0</v>
      </c>
      <c r="G88" s="16"/>
      <c r="H88" s="52"/>
    </row>
    <row r="89" spans="1:8" ht="46.8" hidden="1">
      <c r="A89" s="26" t="s">
        <v>26</v>
      </c>
      <c r="B89" s="26" t="s">
        <v>123</v>
      </c>
      <c r="C89" s="26" t="s">
        <v>2</v>
      </c>
      <c r="D89" s="26" t="s">
        <v>156</v>
      </c>
      <c r="E89" s="11" t="s">
        <v>124</v>
      </c>
      <c r="F89" s="38"/>
      <c r="G89" s="16"/>
      <c r="H89" s="52"/>
    </row>
    <row r="90" spans="1:8" ht="46.8" hidden="1">
      <c r="A90" s="14" t="s">
        <v>0</v>
      </c>
      <c r="B90" s="26" t="s">
        <v>152</v>
      </c>
      <c r="C90" s="26" t="s">
        <v>2</v>
      </c>
      <c r="D90" s="26" t="s">
        <v>156</v>
      </c>
      <c r="E90" s="15" t="s">
        <v>154</v>
      </c>
      <c r="F90" s="43">
        <f>F91</f>
        <v>0</v>
      </c>
      <c r="G90" s="19">
        <f t="shared" ref="G90:H90" si="31">G91</f>
        <v>0</v>
      </c>
      <c r="H90" s="54">
        <f t="shared" si="31"/>
        <v>0</v>
      </c>
    </row>
    <row r="91" spans="1:8" ht="46.8" hidden="1">
      <c r="A91" s="14" t="s">
        <v>26</v>
      </c>
      <c r="B91" s="26" t="s">
        <v>159</v>
      </c>
      <c r="C91" s="26" t="s">
        <v>2</v>
      </c>
      <c r="D91" s="26" t="s">
        <v>156</v>
      </c>
      <c r="E91" s="15" t="s">
        <v>160</v>
      </c>
      <c r="F91" s="37">
        <v>0</v>
      </c>
      <c r="G91" s="16"/>
      <c r="H91" s="52">
        <f>F91+G91</f>
        <v>0</v>
      </c>
    </row>
    <row r="92" spans="1:8" ht="31.2" hidden="1">
      <c r="A92" s="14" t="s">
        <v>0</v>
      </c>
      <c r="B92" s="26" t="s">
        <v>162</v>
      </c>
      <c r="C92" s="26" t="s">
        <v>2</v>
      </c>
      <c r="D92" s="26" t="s">
        <v>156</v>
      </c>
      <c r="E92" s="15" t="s">
        <v>155</v>
      </c>
      <c r="F92" s="43">
        <f>F93</f>
        <v>0</v>
      </c>
      <c r="G92" s="19">
        <f t="shared" ref="G92:H92" si="32">G93</f>
        <v>0</v>
      </c>
      <c r="H92" s="54">
        <f t="shared" si="32"/>
        <v>0</v>
      </c>
    </row>
    <row r="93" spans="1:8" ht="31.2" hidden="1">
      <c r="A93" s="14" t="s">
        <v>26</v>
      </c>
      <c r="B93" s="26" t="s">
        <v>153</v>
      </c>
      <c r="C93" s="26" t="s">
        <v>2</v>
      </c>
      <c r="D93" s="26" t="s">
        <v>156</v>
      </c>
      <c r="E93" s="15" t="s">
        <v>161</v>
      </c>
      <c r="F93" s="37">
        <v>0</v>
      </c>
      <c r="G93" s="16"/>
      <c r="H93" s="52">
        <f>F93+G93</f>
        <v>0</v>
      </c>
    </row>
    <row r="94" spans="1:8" ht="15.6">
      <c r="A94" s="12" t="s">
        <v>0</v>
      </c>
      <c r="B94" s="12" t="s">
        <v>120</v>
      </c>
      <c r="C94" s="12" t="s">
        <v>2</v>
      </c>
      <c r="D94" s="12" t="s">
        <v>156</v>
      </c>
      <c r="E94" s="10" t="s">
        <v>58</v>
      </c>
      <c r="F94" s="40">
        <f>F95+F96</f>
        <v>7467.7</v>
      </c>
      <c r="G94" s="40">
        <f t="shared" ref="G94:H94" si="33">G95+G96</f>
        <v>0</v>
      </c>
      <c r="H94" s="44">
        <f t="shared" si="33"/>
        <v>7467.7</v>
      </c>
    </row>
    <row r="95" spans="1:8" ht="15.6">
      <c r="A95" s="14" t="s">
        <v>34</v>
      </c>
      <c r="B95" s="14" t="s">
        <v>121</v>
      </c>
      <c r="C95" s="14" t="s">
        <v>2</v>
      </c>
      <c r="D95" s="26" t="s">
        <v>156</v>
      </c>
      <c r="E95" s="11" t="s">
        <v>59</v>
      </c>
      <c r="F95" s="38">
        <v>6856.7</v>
      </c>
      <c r="G95" s="16"/>
      <c r="H95" s="52">
        <f>F95+G95</f>
        <v>6856.7</v>
      </c>
    </row>
    <row r="96" spans="1:8" ht="15.6">
      <c r="A96" s="14" t="s">
        <v>26</v>
      </c>
      <c r="B96" s="14" t="s">
        <v>121</v>
      </c>
      <c r="C96" s="14" t="s">
        <v>2</v>
      </c>
      <c r="D96" s="26" t="s">
        <v>156</v>
      </c>
      <c r="E96" s="11" t="s">
        <v>59</v>
      </c>
      <c r="F96" s="38">
        <v>611</v>
      </c>
      <c r="G96" s="16"/>
      <c r="H96" s="52">
        <f>F96+G96</f>
        <v>611</v>
      </c>
    </row>
    <row r="97" spans="1:8" ht="15.6">
      <c r="A97" s="12" t="s">
        <v>0</v>
      </c>
      <c r="B97" s="12" t="s">
        <v>129</v>
      </c>
      <c r="C97" s="12" t="s">
        <v>2</v>
      </c>
      <c r="D97" s="12" t="s">
        <v>156</v>
      </c>
      <c r="E97" s="10" t="s">
        <v>60</v>
      </c>
      <c r="F97" s="40">
        <f>F98</f>
        <v>96</v>
      </c>
      <c r="G97" s="40">
        <f t="shared" ref="G97:H97" si="34">G98</f>
        <v>0</v>
      </c>
      <c r="H97" s="44">
        <f t="shared" si="34"/>
        <v>96</v>
      </c>
    </row>
    <row r="98" spans="1:8" ht="62.4">
      <c r="A98" s="12" t="s">
        <v>0</v>
      </c>
      <c r="B98" s="12" t="s">
        <v>130</v>
      </c>
      <c r="C98" s="12" t="s">
        <v>2</v>
      </c>
      <c r="D98" s="12" t="s">
        <v>156</v>
      </c>
      <c r="E98" s="10" t="s">
        <v>188</v>
      </c>
      <c r="F98" s="40">
        <f>F99+F100</f>
        <v>96</v>
      </c>
      <c r="G98" s="40">
        <f t="shared" ref="G98:H98" si="35">G99+G100</f>
        <v>0</v>
      </c>
      <c r="H98" s="44">
        <f t="shared" si="35"/>
        <v>96</v>
      </c>
    </row>
    <row r="99" spans="1:8" ht="78">
      <c r="A99" s="14" t="s">
        <v>48</v>
      </c>
      <c r="B99" s="14" t="s">
        <v>131</v>
      </c>
      <c r="C99" s="14" t="s">
        <v>2</v>
      </c>
      <c r="D99" s="14" t="s">
        <v>156</v>
      </c>
      <c r="E99" s="11" t="s">
        <v>189</v>
      </c>
      <c r="F99" s="41">
        <v>3</v>
      </c>
      <c r="G99" s="16"/>
      <c r="H99" s="52">
        <f>F99+G99</f>
        <v>3</v>
      </c>
    </row>
    <row r="100" spans="1:8" ht="78">
      <c r="A100" s="14" t="s">
        <v>26</v>
      </c>
      <c r="B100" s="14" t="s">
        <v>131</v>
      </c>
      <c r="C100" s="14" t="s">
        <v>2</v>
      </c>
      <c r="D100" s="14" t="s">
        <v>156</v>
      </c>
      <c r="E100" s="11" t="s">
        <v>189</v>
      </c>
      <c r="F100" s="38">
        <v>93</v>
      </c>
      <c r="G100" s="16"/>
      <c r="H100" s="52">
        <f>F100+G100</f>
        <v>93</v>
      </c>
    </row>
    <row r="101" spans="1:8" ht="31.2" hidden="1">
      <c r="A101" s="12" t="s">
        <v>0</v>
      </c>
      <c r="B101" s="12" t="s">
        <v>138</v>
      </c>
      <c r="C101" s="12" t="s">
        <v>2</v>
      </c>
      <c r="D101" s="12" t="s">
        <v>156</v>
      </c>
      <c r="E101" s="10" t="s">
        <v>163</v>
      </c>
      <c r="F101" s="42">
        <f t="shared" ref="F101:H101" si="36">F102</f>
        <v>0</v>
      </c>
      <c r="G101" s="9">
        <f t="shared" si="36"/>
        <v>0</v>
      </c>
      <c r="H101" s="45">
        <f t="shared" si="36"/>
        <v>0</v>
      </c>
    </row>
    <row r="102" spans="1:8" ht="31.2" hidden="1">
      <c r="A102" s="14" t="s">
        <v>48</v>
      </c>
      <c r="B102" s="14" t="s">
        <v>137</v>
      </c>
      <c r="C102" s="14" t="s">
        <v>2</v>
      </c>
      <c r="D102" s="14" t="s">
        <v>156</v>
      </c>
      <c r="E102" s="11" t="s">
        <v>158</v>
      </c>
      <c r="F102" s="38"/>
      <c r="G102" s="16"/>
      <c r="H102" s="52">
        <f>F102+G102</f>
        <v>0</v>
      </c>
    </row>
    <row r="103" spans="1:8" ht="31.2" hidden="1">
      <c r="A103" s="12" t="s">
        <v>0</v>
      </c>
      <c r="B103" s="12" t="s">
        <v>139</v>
      </c>
      <c r="C103" s="12" t="s">
        <v>2</v>
      </c>
      <c r="D103" s="12" t="s">
        <v>140</v>
      </c>
      <c r="E103" s="10" t="s">
        <v>141</v>
      </c>
      <c r="F103" s="42">
        <f t="shared" ref="F103" si="37">F104</f>
        <v>0</v>
      </c>
      <c r="G103" s="16"/>
      <c r="H103" s="45">
        <f>H104</f>
        <v>0</v>
      </c>
    </row>
    <row r="104" spans="1:8" ht="31.2" hidden="1">
      <c r="A104" s="14" t="s">
        <v>52</v>
      </c>
      <c r="B104" s="14" t="s">
        <v>142</v>
      </c>
      <c r="C104" s="14" t="s">
        <v>2</v>
      </c>
      <c r="D104" s="14" t="s">
        <v>140</v>
      </c>
      <c r="E104" s="11" t="s">
        <v>143</v>
      </c>
      <c r="F104" s="38"/>
      <c r="G104" s="16"/>
      <c r="H104" s="52"/>
    </row>
    <row r="105" spans="1:8" ht="15.6" hidden="1">
      <c r="A105" s="25" t="s">
        <v>0</v>
      </c>
      <c r="B105" s="25" t="s">
        <v>144</v>
      </c>
      <c r="C105" s="25" t="s">
        <v>2</v>
      </c>
      <c r="D105" s="25" t="s">
        <v>0</v>
      </c>
      <c r="E105" s="10" t="s">
        <v>148</v>
      </c>
      <c r="F105" s="42">
        <f t="shared" ref="F105:H105" si="38">F106+F107+F108</f>
        <v>0</v>
      </c>
      <c r="G105" s="9">
        <f t="shared" si="38"/>
        <v>0</v>
      </c>
      <c r="H105" s="45">
        <f t="shared" si="38"/>
        <v>0</v>
      </c>
    </row>
    <row r="106" spans="1:8" ht="31.2" hidden="1">
      <c r="A106" s="14" t="s">
        <v>34</v>
      </c>
      <c r="B106" s="14" t="s">
        <v>145</v>
      </c>
      <c r="C106" s="14" t="s">
        <v>2</v>
      </c>
      <c r="D106" s="14" t="s">
        <v>140</v>
      </c>
      <c r="E106" s="11" t="s">
        <v>146</v>
      </c>
      <c r="F106" s="38"/>
      <c r="G106" s="16"/>
      <c r="H106" s="52"/>
    </row>
    <row r="107" spans="1:8" ht="31.2" hidden="1">
      <c r="A107" s="14" t="s">
        <v>52</v>
      </c>
      <c r="B107" s="14" t="s">
        <v>145</v>
      </c>
      <c r="C107" s="14" t="s">
        <v>2</v>
      </c>
      <c r="D107" s="14" t="s">
        <v>156</v>
      </c>
      <c r="E107" s="11" t="s">
        <v>146</v>
      </c>
      <c r="F107" s="38"/>
      <c r="G107" s="16"/>
      <c r="H107" s="52">
        <f>F107+G107</f>
        <v>0</v>
      </c>
    </row>
    <row r="108" spans="1:8" ht="31.2" hidden="1">
      <c r="A108" s="14" t="s">
        <v>26</v>
      </c>
      <c r="B108" s="14" t="s">
        <v>147</v>
      </c>
      <c r="C108" s="14" t="s">
        <v>2</v>
      </c>
      <c r="D108" s="14" t="s">
        <v>140</v>
      </c>
      <c r="E108" s="11" t="s">
        <v>146</v>
      </c>
      <c r="F108" s="38"/>
      <c r="G108" s="16"/>
      <c r="H108" s="52"/>
    </row>
    <row r="109" spans="1:8" ht="46.8">
      <c r="A109" s="12" t="s">
        <v>0</v>
      </c>
      <c r="B109" s="12" t="s">
        <v>77</v>
      </c>
      <c r="C109" s="12" t="s">
        <v>2</v>
      </c>
      <c r="D109" s="12" t="s">
        <v>156</v>
      </c>
      <c r="E109" s="10" t="s">
        <v>76</v>
      </c>
      <c r="F109" s="40">
        <f>F110+F111</f>
        <v>0</v>
      </c>
      <c r="G109" s="8">
        <f t="shared" ref="G109:H109" si="39">G110+G111</f>
        <v>-1.07569</v>
      </c>
      <c r="H109" s="44">
        <f t="shared" si="39"/>
        <v>-1.07569</v>
      </c>
    </row>
    <row r="110" spans="1:8" ht="78" hidden="1">
      <c r="A110" s="14" t="s">
        <v>26</v>
      </c>
      <c r="B110" s="14" t="s">
        <v>133</v>
      </c>
      <c r="C110" s="14" t="s">
        <v>2</v>
      </c>
      <c r="D110" s="14" t="s">
        <v>156</v>
      </c>
      <c r="E110" s="11" t="s">
        <v>132</v>
      </c>
      <c r="F110" s="37"/>
      <c r="G110" s="16"/>
      <c r="H110" s="52">
        <f>F110+G110</f>
        <v>0</v>
      </c>
    </row>
    <row r="111" spans="1:8" ht="46.8">
      <c r="A111" s="14" t="s">
        <v>26</v>
      </c>
      <c r="B111" s="14" t="s">
        <v>164</v>
      </c>
      <c r="C111" s="14" t="s">
        <v>2</v>
      </c>
      <c r="D111" s="14" t="s">
        <v>156</v>
      </c>
      <c r="E111" s="11" t="s">
        <v>76</v>
      </c>
      <c r="F111" s="37"/>
      <c r="G111" s="16">
        <v>-1.07569</v>
      </c>
      <c r="H111" s="52">
        <f>F111+G111</f>
        <v>-1.07569</v>
      </c>
    </row>
    <row r="112" spans="1:8" ht="15.6">
      <c r="A112" s="25" t="s">
        <v>0</v>
      </c>
      <c r="B112" s="25" t="s">
        <v>89</v>
      </c>
      <c r="C112" s="25" t="s">
        <v>2</v>
      </c>
      <c r="D112" s="25" t="s">
        <v>0</v>
      </c>
      <c r="E112" s="10" t="s">
        <v>61</v>
      </c>
      <c r="F112" s="40">
        <f t="shared" ref="F112:H112" si="40">F18+F50</f>
        <v>110587.15</v>
      </c>
      <c r="G112" s="8">
        <f t="shared" si="40"/>
        <v>5031.44931</v>
      </c>
      <c r="H112" s="44">
        <f t="shared" si="40"/>
        <v>115618.59930999999</v>
      </c>
    </row>
    <row r="114" spans="5:5" ht="18">
      <c r="E114" s="51" t="s">
        <v>199</v>
      </c>
    </row>
  </sheetData>
  <mergeCells count="10">
    <mergeCell ref="C3:E3"/>
    <mergeCell ref="A16:D16"/>
    <mergeCell ref="A14:H14"/>
    <mergeCell ref="E9:H9"/>
    <mergeCell ref="E10:H10"/>
    <mergeCell ref="E11:H11"/>
    <mergeCell ref="A13:H13"/>
    <mergeCell ref="E5:H5"/>
    <mergeCell ref="E6:H6"/>
    <mergeCell ref="E7:H7"/>
  </mergeCells>
  <pageMargins left="0.98425196850393704" right="0.98425196850393704" top="0.98425196850393704" bottom="0.35433070866141736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2021 год</vt:lpstr>
      <vt:lpstr>Лист2</vt:lpstr>
      <vt:lpstr>Лист3</vt:lpstr>
      <vt:lpstr>'Доходы 2021 год'!Заголовки_для_печати</vt:lpstr>
      <vt:lpstr>'Доходы 2021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Администрация-ПК</cp:lastModifiedBy>
  <cp:lastPrinted>2021-02-12T12:05:49Z</cp:lastPrinted>
  <dcterms:created xsi:type="dcterms:W3CDTF">2014-10-29T11:00:31Z</dcterms:created>
  <dcterms:modified xsi:type="dcterms:W3CDTF">2021-02-25T10:17:14Z</dcterms:modified>
</cp:coreProperties>
</file>