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Бухгалтер\Desktop\2024 год Экономист\Программы 2020-2025-2026-2031\программа 2020-2025\Отчеты по исполнению МП\"/>
    </mc:Choice>
  </mc:AlternateContent>
  <xr:revisionPtr revIDLastSave="0" documentId="13_ncr:1_{AA2903CF-C433-455D-8DBB-E547B490380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1" l="1"/>
  <c r="N18" i="1"/>
  <c r="O18" i="1" s="1"/>
  <c r="O104" i="1"/>
  <c r="O105" i="1"/>
  <c r="N67" i="1"/>
  <c r="O67" i="1" s="1"/>
  <c r="O53" i="1"/>
  <c r="O64" i="1"/>
  <c r="O65" i="1"/>
  <c r="O86" i="1"/>
  <c r="K78" i="1"/>
  <c r="N74" i="1"/>
  <c r="L74" i="1"/>
  <c r="O76" i="1"/>
  <c r="O73" i="1"/>
  <c r="O72" i="1"/>
  <c r="L67" i="1"/>
  <c r="L62" i="1"/>
  <c r="O62" i="1" s="1"/>
  <c r="O54" i="1"/>
  <c r="O52" i="1"/>
  <c r="N50" i="1"/>
  <c r="L50" i="1"/>
  <c r="N42" i="1"/>
  <c r="L42" i="1"/>
  <c r="N34" i="1"/>
  <c r="L34" i="1"/>
  <c r="N24" i="1"/>
  <c r="L24" i="1"/>
  <c r="N20" i="1"/>
  <c r="L20" i="1"/>
  <c r="O46" i="1"/>
  <c r="O45" i="1"/>
  <c r="O44" i="1"/>
  <c r="O38" i="1"/>
  <c r="O37" i="1"/>
  <c r="O36" i="1"/>
  <c r="O29" i="1"/>
  <c r="O28" i="1"/>
  <c r="O27" i="1"/>
  <c r="O26" i="1"/>
  <c r="O25" i="1"/>
  <c r="O23" i="1"/>
  <c r="O22" i="1"/>
  <c r="O21" i="1"/>
  <c r="O17" i="1"/>
  <c r="O34" i="1" l="1"/>
  <c r="O74" i="1"/>
  <c r="O50" i="1"/>
  <c r="O20" i="1"/>
  <c r="O42" i="1"/>
  <c r="O24" i="1"/>
  <c r="N16" i="1"/>
  <c r="O16" i="1" s="1"/>
  <c r="O19" i="1"/>
</calcChain>
</file>

<file path=xl/sharedStrings.xml><?xml version="1.0" encoding="utf-8"?>
<sst xmlns="http://schemas.openxmlformats.org/spreadsheetml/2006/main" count="154" uniqueCount="80">
  <si>
    <t xml:space="preserve">                                                                                 (отчетный период)</t>
  </si>
  <si>
    <t xml:space="preserve">                                                        муниципальной программы «Развитие культуры» на 2020-2025 годы</t>
  </si>
  <si>
    <t xml:space="preserve">                                                               (наименование муниципальной программы, сроки реализации)</t>
  </si>
  <si>
    <t>N п/п</t>
  </si>
  <si>
    <t>Наименование муниципальной программы, подпрограммы целевой программы, ведомственной целевой программы, отдельного мероприятия, мероприятия, входящего в состав отдельного мероприятия</t>
  </si>
  <si>
    <t>Ответственный исполнитель (Ф.И.О., должность)</t>
  </si>
  <si>
    <t>Плановый срок</t>
  </si>
  <si>
    <t>Фактический срок</t>
  </si>
  <si>
    <t>Источники финансирования</t>
  </si>
  <si>
    <t>Отношение фактических расходов к оценке расходов (в процентах)</t>
  </si>
  <si>
    <t>Результат реализации мероприятия муниципальной программы (краткое описание) &lt;3&gt;</t>
  </si>
  <si>
    <t>начало реализации</t>
  </si>
  <si>
    <t>окончание реализации</t>
  </si>
  <si>
    <t>Муниципальная  программа "Развитие культуры» на 2020-2025 годы</t>
  </si>
  <si>
    <t>Отдел культуры администрации Тужинского муниципального района</t>
  </si>
  <si>
    <t>всего</t>
  </si>
  <si>
    <t>по источникам в т.ч. федеральный бюджет</t>
  </si>
  <si>
    <t>Областной бюджет</t>
  </si>
  <si>
    <t>Бюджет  муниципального образования</t>
  </si>
  <si>
    <t>1.</t>
  </si>
  <si>
    <t>Развитие библиотечного дела Тужинского района и организация библиотечного обслуживания населения района</t>
  </si>
  <si>
    <t>Директор ЦБС</t>
  </si>
  <si>
    <t>Денежные средства</t>
  </si>
  <si>
    <t>2.</t>
  </si>
  <si>
    <t>Организация и поддержка народного творчества</t>
  </si>
  <si>
    <t>Директор РКДЦ</t>
  </si>
  <si>
    <t>3.</t>
  </si>
  <si>
    <t>Ремонт фасада здания МБУК Тужинский РКДЦ с благоустройством прилегающей территории, ул.Свободы, д.14, пгт.Тужа</t>
  </si>
  <si>
    <t>Всего</t>
  </si>
  <si>
    <t>4.</t>
  </si>
  <si>
    <t>Организация и поддержка деятельности музея  и обеспечение сохранности музейного фонда.</t>
  </si>
  <si>
    <t>Директор краеведческого музея</t>
  </si>
  <si>
    <t xml:space="preserve"> Бюджет  муниципального образования </t>
  </si>
  <si>
    <t>5.</t>
  </si>
  <si>
    <t>Организация предоставления дополнительного образования в сфере культуры, приобретение музыкальных инструментов</t>
  </si>
  <si>
    <t>Директор ДМШ</t>
  </si>
  <si>
    <t>6.</t>
  </si>
  <si>
    <t>Обеспечение подготовки и повышения квалификации кадров для учреждений культуры, дополнительного образования детей</t>
  </si>
  <si>
    <t>Руководители учреждений культуры и искусства</t>
  </si>
  <si>
    <t xml:space="preserve">Бюджет  муниципального образования </t>
  </si>
  <si>
    <t>Осуществление финансового обеспечения деятельности учреждений культуры</t>
  </si>
  <si>
    <t>Зав.отделом культуры</t>
  </si>
  <si>
    <t>Подключение муниципальных библиотек и государственных центральных библиотек в субъектах Российской Федерации к информационно – телекоммуникационной сети Интернет и развитие библиотечного дела с учётом задачи расширения информационных технологий и оцифровки.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</si>
  <si>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Федерации.</t>
  </si>
  <si>
    <t>Библиотеки комплектуются книжным фондом.</t>
  </si>
  <si>
    <t>Осуществление обеспечения деятельности муниципальных учреждений культуры</t>
  </si>
  <si>
    <t>7.</t>
  </si>
  <si>
    <t>8.</t>
  </si>
  <si>
    <t>9.</t>
  </si>
  <si>
    <t>10.</t>
  </si>
  <si>
    <t>11.</t>
  </si>
  <si>
    <t>Социальная поддержка граждан</t>
  </si>
  <si>
    <t>Несколько должностей занимают совместители и пенсионеры. Им оплата коммунальных не производится</t>
  </si>
  <si>
    <t>12.</t>
  </si>
  <si>
    <t>Поддержка волонтёрской организации.</t>
  </si>
  <si>
    <t>13.</t>
  </si>
  <si>
    <t>Техническое оснащение муниципальных музеев.</t>
  </si>
  <si>
    <t>14.</t>
  </si>
  <si>
    <t>Укрепление материально – технической базы Домов культуры.</t>
  </si>
  <si>
    <t>15.</t>
  </si>
  <si>
    <t>Частичный капитальный ремонт здания «Тужинский районный краеведческий музей» по адресу пгт. Тужа, ул. Фокина, д. 3</t>
  </si>
  <si>
    <t>Средства потрачены на выплату заработной платы, налогов, коммунальных  платежей. Занимается 44  человека.</t>
  </si>
  <si>
    <t>Средства потрачены на выплату заработной платы и начислений с заработной платы</t>
  </si>
  <si>
    <t>Расходы не превышают план.</t>
  </si>
  <si>
    <t xml:space="preserve"> Форма N 2</t>
  </si>
  <si>
    <t xml:space="preserve">                                                                                                                                                                                       </t>
  </si>
  <si>
    <t>Оценка расходов &lt;1&gt;  2024 года (тыс. рублей)</t>
  </si>
  <si>
    <t>Фактические расходы &lt;2&gt; за   2024 год (тыс. рублей)</t>
  </si>
  <si>
    <t>16.</t>
  </si>
  <si>
    <t>Софинансирование на благоустройством прилегающей территории МБУК « Тужинский районный культурно-досуговый центр» с обустройством Аллеи героев по ул.Свободы,д.14 пгт Тужа</t>
  </si>
  <si>
    <t>17.</t>
  </si>
  <si>
    <t>На реализацию мероприятий по обеспечению развития и укрепления материально-технической базы муниципальных учреждений культуры  и учреждений дополнительного образования в сфере культуры</t>
  </si>
  <si>
    <t>Приобретение музыкальных инструментов.Обновление  материальной базы.</t>
  </si>
  <si>
    <t>Средства потрачены на выплату заработной платы, налогов, оплату телефона,канцтовары</t>
  </si>
  <si>
    <t>Исполнитель                  С.М.Цыпукова</t>
  </si>
  <si>
    <t>2-14-66</t>
  </si>
  <si>
    <r>
      <t xml:space="preserve">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Отчет за  9 месяцев 2024 года  об исполнении плана реализации</t>
    </r>
  </si>
  <si>
    <t xml:space="preserve">потрачены на выплату заработной платы, налогов, коммунальных платежей. Число читателей-3337 чел. ,книговыдача-103 243 ,посещений 36549. Количество посещений сайта-10 057,Работает 15  клубных формирований(10- взрослых,1-детско-юношеское,5- детские)  в них занимаются 202  человек в т.ч. 99 ребёнка. </t>
  </si>
  <si>
    <t>Денежные средства потрачены на выплату заработной платы, налогов , коммунальных платежей. Всего проведено 1013  мероприятия, их посетили 56172 человек, работают 80 клубных формирований, в них 739 занимаются  человек, организовано 45  концертов.</t>
  </si>
  <si>
    <t>потрачены на выплату заработной платы , налогов, коммунальных платежей. Организовано 48  мероприятий, в т.ч. 35 экскурсий, посещение музея 1050 человек.Количество выставок - 20.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</si>
</sst>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12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0" xfId="0" applyFont="1"/>
    <xf numFmtId="0" fontId="3" fillId="0" borderId="12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2" fontId="3" fillId="0" borderId="6" xfId="0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6" xfId="0" applyNumberFormat="1" applyFont="1" applyBorder="1" applyAlignment="1">
      <alignment vertical="center" wrapText="1"/>
    </xf>
    <xf numFmtId="0" fontId="2" fillId="0" borderId="0" xfId="0" applyFont="1"/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2" fontId="3" fillId="0" borderId="15" xfId="0" applyNumberFormat="1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3" fillId="0" borderId="13" xfId="0" applyNumberFormat="1" applyFont="1" applyBorder="1" applyAlignment="1">
      <alignment vertical="center" wrapText="1"/>
    </xf>
    <xf numFmtId="1" fontId="5" fillId="0" borderId="15" xfId="0" applyNumberFormat="1" applyFont="1" applyBorder="1" applyAlignment="1">
      <alignment vertical="center" wrapText="1"/>
    </xf>
    <xf numFmtId="1" fontId="5" fillId="0" borderId="14" xfId="0" applyNumberFormat="1" applyFont="1" applyBorder="1" applyAlignment="1">
      <alignment vertical="center" wrapText="1"/>
    </xf>
    <xf numFmtId="9" fontId="2" fillId="0" borderId="2" xfId="0" applyNumberFormat="1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10" xfId="0" applyFont="1" applyBorder="1" applyAlignment="1"/>
    <xf numFmtId="0" fontId="5" fillId="0" borderId="3" xfId="0" applyFont="1" applyBorder="1" applyAlignment="1"/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2" fontId="3" fillId="0" borderId="13" xfId="0" applyNumberFormat="1" applyFont="1" applyBorder="1" applyAlignment="1">
      <alignment vertical="center" wrapText="1"/>
    </xf>
    <xf numFmtId="2" fontId="3" fillId="0" borderId="5" xfId="0" applyNumberFormat="1" applyFont="1" applyBorder="1" applyAlignment="1">
      <alignment vertical="center" wrapText="1"/>
    </xf>
    <xf numFmtId="2" fontId="3" fillId="0" borderId="14" xfId="0" applyNumberFormat="1" applyFont="1" applyBorder="1" applyAlignment="1">
      <alignment vertical="center" wrapText="1"/>
    </xf>
    <xf numFmtId="2" fontId="3" fillId="0" borderId="6" xfId="0" applyNumberFormat="1" applyFont="1" applyBorder="1" applyAlignment="1">
      <alignment vertical="center" wrapText="1"/>
    </xf>
    <xf numFmtId="2" fontId="0" fillId="0" borderId="10" xfId="0" applyNumberForma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10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6" fillId="0" borderId="13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2" fontId="3" fillId="0" borderId="17" xfId="0" applyNumberFormat="1" applyFont="1" applyBorder="1" applyAlignment="1">
      <alignment vertical="center" wrapText="1"/>
    </xf>
    <xf numFmtId="2" fontId="3" fillId="0" borderId="18" xfId="0" applyNumberFormat="1" applyFont="1" applyBorder="1" applyAlignment="1">
      <alignment vertical="center" wrapText="1"/>
    </xf>
    <xf numFmtId="2" fontId="2" fillId="0" borderId="12" xfId="0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83"/>
  <sheetViews>
    <sheetView tabSelected="1" view="pageBreakPreview" zoomScaleNormal="150" zoomScaleSheetLayoutView="100" workbookViewId="0">
      <selection activeCell="P48" sqref="P48:P49"/>
    </sheetView>
  </sheetViews>
  <sheetFormatPr defaultRowHeight="15" x14ac:dyDescent="0.25"/>
  <cols>
    <col min="1" max="1" width="2.85546875" customWidth="1"/>
    <col min="2" max="2" width="2.140625" customWidth="1"/>
    <col min="4" max="4" width="25.85546875" customWidth="1"/>
    <col min="5" max="5" width="15.140625" customWidth="1"/>
    <col min="6" max="6" width="11.140625" customWidth="1"/>
    <col min="7" max="7" width="10.7109375" customWidth="1"/>
    <col min="8" max="8" width="11.42578125" customWidth="1"/>
    <col min="9" max="9" width="12" customWidth="1"/>
    <col min="10" max="10" width="19.85546875" customWidth="1"/>
    <col min="11" max="11" width="0.28515625" customWidth="1"/>
    <col min="13" max="13" width="5.42578125" customWidth="1"/>
    <col min="14" max="14" width="13.85546875" customWidth="1"/>
    <col min="15" max="15" width="15.28515625" customWidth="1"/>
    <col min="16" max="16" width="26.7109375" customWidth="1"/>
  </cols>
  <sheetData>
    <row r="2" spans="2:16" ht="15.75" x14ac:dyDescent="0.25">
      <c r="B2" s="13"/>
      <c r="C2" s="13"/>
      <c r="D2" s="28"/>
      <c r="E2" s="28"/>
      <c r="F2" s="28"/>
      <c r="G2" s="28"/>
      <c r="H2" s="28"/>
      <c r="I2" s="28"/>
      <c r="J2" s="28"/>
      <c r="K2" s="13"/>
      <c r="L2" s="13"/>
      <c r="M2" s="13"/>
      <c r="N2" s="13"/>
      <c r="O2" s="13"/>
      <c r="P2" s="13"/>
    </row>
    <row r="3" spans="2:16" ht="15.75" x14ac:dyDescent="0.25">
      <c r="B3" s="13"/>
      <c r="C3" s="14" t="s">
        <v>65</v>
      </c>
      <c r="D3" s="28"/>
      <c r="E3" s="28"/>
      <c r="F3" s="28"/>
      <c r="G3" s="28"/>
      <c r="H3" s="28"/>
      <c r="I3" s="28"/>
      <c r="J3" s="28"/>
      <c r="K3" s="20"/>
      <c r="L3" s="20"/>
      <c r="M3" s="20"/>
      <c r="N3" s="13"/>
      <c r="O3" s="29" t="s">
        <v>64</v>
      </c>
      <c r="P3" s="13"/>
    </row>
    <row r="4" spans="2:16" ht="15.75" x14ac:dyDescent="0.25">
      <c r="B4" s="13"/>
      <c r="C4" s="14"/>
      <c r="D4" s="28"/>
      <c r="E4" s="28"/>
      <c r="F4" s="28"/>
      <c r="G4" s="28"/>
      <c r="H4" s="28"/>
      <c r="I4" s="28"/>
      <c r="J4" s="28"/>
      <c r="K4" s="20"/>
      <c r="L4" s="20"/>
      <c r="M4" s="20"/>
      <c r="N4" s="13"/>
      <c r="O4" s="13"/>
      <c r="P4" s="13"/>
    </row>
    <row r="5" spans="2:16" ht="15.75" x14ac:dyDescent="0.25">
      <c r="B5" s="13"/>
      <c r="C5" s="14" t="s">
        <v>76</v>
      </c>
      <c r="D5" s="28"/>
      <c r="E5" s="28"/>
      <c r="F5" s="28"/>
      <c r="G5" s="28"/>
      <c r="H5" s="28"/>
      <c r="I5" s="28"/>
      <c r="J5" s="28"/>
      <c r="K5" s="20"/>
      <c r="L5" s="20"/>
      <c r="M5" s="20"/>
      <c r="N5" s="13"/>
      <c r="O5" s="13"/>
      <c r="P5" s="13"/>
    </row>
    <row r="6" spans="2:16" ht="15.75" x14ac:dyDescent="0.25">
      <c r="B6" s="13"/>
      <c r="C6" s="14" t="s">
        <v>0</v>
      </c>
      <c r="D6" s="28"/>
      <c r="E6" s="28"/>
      <c r="F6" s="28"/>
      <c r="G6" s="28"/>
      <c r="H6" s="28"/>
      <c r="I6" s="28"/>
      <c r="J6" s="28"/>
      <c r="K6" s="20"/>
      <c r="L6" s="20"/>
      <c r="M6" s="20"/>
      <c r="N6" s="13"/>
      <c r="O6" s="13"/>
      <c r="P6" s="13"/>
    </row>
    <row r="7" spans="2:16" ht="3" customHeight="1" x14ac:dyDescent="0.25">
      <c r="B7" s="13"/>
      <c r="C7" s="14"/>
      <c r="D7" s="28"/>
      <c r="E7" s="28"/>
      <c r="F7" s="28"/>
      <c r="G7" s="28"/>
      <c r="H7" s="28"/>
      <c r="I7" s="28"/>
      <c r="J7" s="28"/>
      <c r="K7" s="20"/>
      <c r="L7" s="20"/>
      <c r="M7" s="20"/>
      <c r="N7" s="13"/>
      <c r="O7" s="13"/>
      <c r="P7" s="13"/>
    </row>
    <row r="8" spans="2:16" ht="0.75" customHeight="1" x14ac:dyDescent="0.25">
      <c r="B8" s="13"/>
      <c r="C8" s="14"/>
      <c r="D8" s="28"/>
      <c r="E8" s="28"/>
      <c r="F8" s="28"/>
      <c r="G8" s="28"/>
      <c r="H8" s="28"/>
      <c r="I8" s="28"/>
      <c r="J8" s="28"/>
      <c r="K8" s="20"/>
      <c r="L8" s="20"/>
      <c r="M8" s="20"/>
      <c r="N8" s="13"/>
      <c r="O8" s="13"/>
      <c r="P8" s="13"/>
    </row>
    <row r="9" spans="2:16" ht="15.75" x14ac:dyDescent="0.25">
      <c r="B9" s="13"/>
      <c r="C9" s="30" t="s">
        <v>1</v>
      </c>
      <c r="D9" s="28"/>
      <c r="E9" s="28"/>
      <c r="F9" s="28"/>
      <c r="G9" s="28"/>
      <c r="H9" s="28"/>
      <c r="I9" s="28"/>
      <c r="J9" s="28"/>
      <c r="K9" s="20"/>
      <c r="L9" s="20"/>
      <c r="M9" s="20"/>
      <c r="N9" s="13"/>
      <c r="O9" s="13"/>
      <c r="P9" s="13"/>
    </row>
    <row r="10" spans="2:16" ht="15.75" x14ac:dyDescent="0.25">
      <c r="B10" s="13"/>
      <c r="C10" s="108" t="s">
        <v>2</v>
      </c>
      <c r="D10" s="109"/>
      <c r="E10" s="109"/>
      <c r="F10" s="109"/>
      <c r="G10" s="109"/>
      <c r="H10" s="109"/>
      <c r="I10" s="109"/>
      <c r="J10" s="28"/>
      <c r="K10" s="20"/>
      <c r="L10" s="20"/>
      <c r="M10" s="20"/>
      <c r="N10" s="13"/>
      <c r="O10" s="13"/>
      <c r="P10" s="13"/>
    </row>
    <row r="11" spans="2:16" ht="15.75" x14ac:dyDescent="0.25">
      <c r="B11" s="13"/>
      <c r="C11" s="14"/>
      <c r="D11" s="28"/>
      <c r="E11" s="28"/>
      <c r="F11" s="28"/>
      <c r="G11" s="28"/>
      <c r="H11" s="28"/>
      <c r="I11" s="28"/>
      <c r="J11" s="28"/>
      <c r="K11" s="20"/>
      <c r="L11" s="20"/>
      <c r="M11" s="20"/>
      <c r="N11" s="13"/>
      <c r="O11" s="13"/>
      <c r="P11" s="13"/>
    </row>
    <row r="12" spans="2:16" ht="6" customHeight="1" x14ac:dyDescent="0.25">
      <c r="B12" s="13"/>
      <c r="C12" s="14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2:16" ht="6" customHeight="1" thickBot="1" x14ac:dyDescent="0.3">
      <c r="B13" s="13"/>
      <c r="C13" s="14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2:16" ht="54.75" customHeight="1" thickBot="1" x14ac:dyDescent="0.3">
      <c r="B14" s="13"/>
      <c r="C14" s="44" t="s">
        <v>3</v>
      </c>
      <c r="D14" s="44" t="s">
        <v>4</v>
      </c>
      <c r="E14" s="44" t="s">
        <v>5</v>
      </c>
      <c r="F14" s="56" t="s">
        <v>6</v>
      </c>
      <c r="G14" s="68"/>
      <c r="H14" s="56" t="s">
        <v>7</v>
      </c>
      <c r="I14" s="68"/>
      <c r="J14" s="89" t="s">
        <v>8</v>
      </c>
      <c r="K14" s="90"/>
      <c r="L14" s="112" t="s">
        <v>66</v>
      </c>
      <c r="M14" s="113"/>
      <c r="N14" s="103" t="s">
        <v>67</v>
      </c>
      <c r="O14" s="44" t="s">
        <v>9</v>
      </c>
      <c r="P14" s="103" t="s">
        <v>10</v>
      </c>
    </row>
    <row r="15" spans="2:16" ht="47.25" customHeight="1" thickBot="1" x14ac:dyDescent="0.3">
      <c r="B15" s="13"/>
      <c r="C15" s="46"/>
      <c r="D15" s="46"/>
      <c r="E15" s="46"/>
      <c r="F15" s="3" t="s">
        <v>11</v>
      </c>
      <c r="G15" s="3" t="s">
        <v>12</v>
      </c>
      <c r="H15" s="3" t="s">
        <v>11</v>
      </c>
      <c r="I15" s="3" t="s">
        <v>12</v>
      </c>
      <c r="J15" s="91"/>
      <c r="K15" s="92"/>
      <c r="L15" s="114"/>
      <c r="M15" s="115"/>
      <c r="N15" s="104"/>
      <c r="O15" s="46"/>
      <c r="P15" s="104"/>
    </row>
    <row r="16" spans="2:16" ht="63" customHeight="1" thickBot="1" x14ac:dyDescent="0.3">
      <c r="B16" s="13"/>
      <c r="C16" s="44"/>
      <c r="D16" s="44" t="s">
        <v>13</v>
      </c>
      <c r="E16" s="44" t="s">
        <v>14</v>
      </c>
      <c r="F16" s="105">
        <v>45292</v>
      </c>
      <c r="G16" s="105">
        <v>45657</v>
      </c>
      <c r="H16" s="105">
        <v>45292</v>
      </c>
      <c r="I16" s="105">
        <v>45657</v>
      </c>
      <c r="J16" s="59" t="s">
        <v>15</v>
      </c>
      <c r="K16" s="78"/>
      <c r="L16" s="59">
        <v>31471.047999999995</v>
      </c>
      <c r="M16" s="78"/>
      <c r="N16" s="31">
        <f>SUM(N17+N18+N19)</f>
        <v>31471.047999999995</v>
      </c>
      <c r="O16" s="34">
        <f>SUM(N16/L16*100)</f>
        <v>100</v>
      </c>
      <c r="P16" s="93" t="s">
        <v>63</v>
      </c>
    </row>
    <row r="17" spans="2:16" ht="45.75" customHeight="1" thickBot="1" x14ac:dyDescent="0.3">
      <c r="B17" s="13"/>
      <c r="C17" s="45"/>
      <c r="D17" s="45"/>
      <c r="E17" s="45"/>
      <c r="F17" s="106"/>
      <c r="G17" s="106"/>
      <c r="H17" s="106"/>
      <c r="I17" s="106"/>
      <c r="J17" s="59" t="s">
        <v>16</v>
      </c>
      <c r="K17" s="78"/>
      <c r="L17" s="59">
        <v>0</v>
      </c>
      <c r="M17" s="78"/>
      <c r="N17" s="12">
        <v>0</v>
      </c>
      <c r="O17" s="34" t="e">
        <f t="shared" ref="O17:O29" si="0">SUM(N17/L17*100)</f>
        <v>#DIV/0!</v>
      </c>
      <c r="P17" s="94"/>
    </row>
    <row r="18" spans="2:16" ht="26.25" customHeight="1" thickBot="1" x14ac:dyDescent="0.3">
      <c r="B18" s="13"/>
      <c r="C18" s="45"/>
      <c r="D18" s="45"/>
      <c r="E18" s="45"/>
      <c r="F18" s="106"/>
      <c r="G18" s="106"/>
      <c r="H18" s="106"/>
      <c r="I18" s="106"/>
      <c r="J18" s="59" t="s">
        <v>17</v>
      </c>
      <c r="K18" s="78"/>
      <c r="L18" s="59">
        <v>12837.78</v>
      </c>
      <c r="M18" s="78"/>
      <c r="N18" s="5">
        <f>SUM(N22+N26+N37+N45+N53+N65+N72+N76+N104)</f>
        <v>12837.78</v>
      </c>
      <c r="O18" s="34">
        <f t="shared" si="0"/>
        <v>100</v>
      </c>
      <c r="P18" s="94"/>
    </row>
    <row r="19" spans="2:16" ht="39" customHeight="1" thickBot="1" x14ac:dyDescent="0.3">
      <c r="B19" s="13"/>
      <c r="C19" s="46"/>
      <c r="D19" s="46"/>
      <c r="E19" s="46"/>
      <c r="F19" s="107"/>
      <c r="G19" s="107"/>
      <c r="H19" s="107"/>
      <c r="I19" s="107"/>
      <c r="J19" s="59" t="s">
        <v>18</v>
      </c>
      <c r="K19" s="78"/>
      <c r="L19" s="59">
        <v>18633.267999999996</v>
      </c>
      <c r="M19" s="78"/>
      <c r="N19" s="31">
        <f>SUM(N23+N27+N38+N46+N54+N66+N73+N105)</f>
        <v>18633.267999999996</v>
      </c>
      <c r="O19" s="34">
        <f t="shared" si="0"/>
        <v>100</v>
      </c>
      <c r="P19" s="95"/>
    </row>
    <row r="20" spans="2:16" ht="15.75" thickBot="1" x14ac:dyDescent="0.3">
      <c r="B20" s="13"/>
      <c r="C20" s="44" t="s">
        <v>19</v>
      </c>
      <c r="D20" s="44" t="s">
        <v>20</v>
      </c>
      <c r="E20" s="44" t="s">
        <v>21</v>
      </c>
      <c r="F20" s="44"/>
      <c r="G20" s="44"/>
      <c r="H20" s="44"/>
      <c r="I20" s="44"/>
      <c r="J20" s="56" t="s">
        <v>15</v>
      </c>
      <c r="K20" s="68"/>
      <c r="L20" s="59">
        <f>SUM(L21:M23)</f>
        <v>11183.99</v>
      </c>
      <c r="M20" s="78"/>
      <c r="N20" s="19">
        <f>SUM(N21:N23)</f>
        <v>8146.91</v>
      </c>
      <c r="O20" s="34">
        <f t="shared" si="0"/>
        <v>72.844396320096848</v>
      </c>
      <c r="P20" s="4" t="s">
        <v>22</v>
      </c>
    </row>
    <row r="21" spans="2:16" ht="164.25" customHeight="1" thickBot="1" x14ac:dyDescent="0.3">
      <c r="B21" s="13"/>
      <c r="C21" s="45"/>
      <c r="D21" s="45"/>
      <c r="E21" s="45"/>
      <c r="F21" s="45"/>
      <c r="G21" s="45"/>
      <c r="H21" s="45"/>
      <c r="I21" s="45"/>
      <c r="J21" s="56" t="s">
        <v>16</v>
      </c>
      <c r="K21" s="68"/>
      <c r="L21" s="59"/>
      <c r="M21" s="78"/>
      <c r="N21" s="6"/>
      <c r="O21" s="34" t="e">
        <f t="shared" si="0"/>
        <v>#DIV/0!</v>
      </c>
      <c r="P21" s="22" t="s">
        <v>77</v>
      </c>
    </row>
    <row r="22" spans="2:16" ht="24" customHeight="1" thickBot="1" x14ac:dyDescent="0.3">
      <c r="B22" s="13"/>
      <c r="C22" s="45"/>
      <c r="D22" s="45"/>
      <c r="E22" s="45"/>
      <c r="F22" s="45"/>
      <c r="G22" s="45"/>
      <c r="H22" s="45"/>
      <c r="I22" s="45"/>
      <c r="J22" s="56" t="s">
        <v>17</v>
      </c>
      <c r="K22" s="68"/>
      <c r="L22" s="56">
        <v>4860.91</v>
      </c>
      <c r="M22" s="68"/>
      <c r="N22" s="2">
        <v>3294.88</v>
      </c>
      <c r="O22" s="34">
        <f t="shared" si="0"/>
        <v>67.783192858950287</v>
      </c>
      <c r="P22" s="15"/>
    </row>
    <row r="23" spans="2:16" ht="39.75" customHeight="1" thickBot="1" x14ac:dyDescent="0.3">
      <c r="B23" s="13"/>
      <c r="C23" s="46"/>
      <c r="D23" s="46"/>
      <c r="E23" s="46"/>
      <c r="F23" s="46"/>
      <c r="G23" s="46"/>
      <c r="H23" s="46"/>
      <c r="I23" s="46"/>
      <c r="J23" s="56" t="s">
        <v>18</v>
      </c>
      <c r="K23" s="68"/>
      <c r="L23" s="56">
        <v>6323.08</v>
      </c>
      <c r="M23" s="68"/>
      <c r="N23" s="3">
        <v>4852.03</v>
      </c>
      <c r="O23" s="34">
        <f t="shared" si="0"/>
        <v>76.73523029915799</v>
      </c>
      <c r="P23" s="16"/>
    </row>
    <row r="24" spans="2:16" ht="54" customHeight="1" thickBot="1" x14ac:dyDescent="0.3">
      <c r="B24" s="13"/>
      <c r="C24" s="44" t="s">
        <v>23</v>
      </c>
      <c r="D24" s="44" t="s">
        <v>24</v>
      </c>
      <c r="E24" s="44" t="s">
        <v>25</v>
      </c>
      <c r="F24" s="44"/>
      <c r="G24" s="44"/>
      <c r="H24" s="44"/>
      <c r="I24" s="44"/>
      <c r="J24" s="56" t="s">
        <v>15</v>
      </c>
      <c r="K24" s="68"/>
      <c r="L24" s="59">
        <f>SUM(L25:M27)</f>
        <v>15521.810000000001</v>
      </c>
      <c r="M24" s="78"/>
      <c r="N24" s="11">
        <f>SUM(N25:N27)</f>
        <v>11436.59</v>
      </c>
      <c r="O24" s="34">
        <f t="shared" si="0"/>
        <v>73.680775631192489</v>
      </c>
      <c r="P24" s="93" t="s">
        <v>78</v>
      </c>
    </row>
    <row r="25" spans="2:16" ht="29.25" customHeight="1" thickBot="1" x14ac:dyDescent="0.3">
      <c r="B25" s="13"/>
      <c r="C25" s="45"/>
      <c r="D25" s="45"/>
      <c r="E25" s="45"/>
      <c r="F25" s="45"/>
      <c r="G25" s="45"/>
      <c r="H25" s="45"/>
      <c r="I25" s="45"/>
      <c r="J25" s="56" t="s">
        <v>16</v>
      </c>
      <c r="K25" s="68"/>
      <c r="L25" s="56">
        <v>0</v>
      </c>
      <c r="M25" s="68"/>
      <c r="N25" s="3">
        <v>0</v>
      </c>
      <c r="O25" s="34" t="e">
        <f t="shared" si="0"/>
        <v>#DIV/0!</v>
      </c>
      <c r="P25" s="94"/>
    </row>
    <row r="26" spans="2:16" ht="54" customHeight="1" thickBot="1" x14ac:dyDescent="0.3">
      <c r="B26" s="13"/>
      <c r="C26" s="45"/>
      <c r="D26" s="45"/>
      <c r="E26" s="45"/>
      <c r="F26" s="45"/>
      <c r="G26" s="45"/>
      <c r="H26" s="45"/>
      <c r="I26" s="45"/>
      <c r="J26" s="56" t="s">
        <v>17</v>
      </c>
      <c r="K26" s="68"/>
      <c r="L26" s="56">
        <v>5860.56</v>
      </c>
      <c r="M26" s="68"/>
      <c r="N26" s="3">
        <v>4657.1499999999996</v>
      </c>
      <c r="O26" s="34">
        <f t="shared" si="0"/>
        <v>79.465955471832032</v>
      </c>
      <c r="P26" s="94"/>
    </row>
    <row r="27" spans="2:16" ht="145.5" customHeight="1" thickBot="1" x14ac:dyDescent="0.3">
      <c r="B27" s="13"/>
      <c r="C27" s="46"/>
      <c r="D27" s="46"/>
      <c r="E27" s="46"/>
      <c r="F27" s="46"/>
      <c r="G27" s="46"/>
      <c r="H27" s="46"/>
      <c r="I27" s="46"/>
      <c r="J27" s="56" t="s">
        <v>18</v>
      </c>
      <c r="K27" s="68"/>
      <c r="L27" s="56">
        <v>9661.25</v>
      </c>
      <c r="M27" s="68"/>
      <c r="N27" s="3">
        <v>6779.44</v>
      </c>
      <c r="O27" s="34">
        <f t="shared" si="0"/>
        <v>70.171458144650018</v>
      </c>
      <c r="P27" s="95"/>
    </row>
    <row r="28" spans="2:16" ht="54" customHeight="1" thickBot="1" x14ac:dyDescent="0.3">
      <c r="B28" s="13"/>
      <c r="C28" s="44" t="s">
        <v>26</v>
      </c>
      <c r="D28" s="44" t="s">
        <v>27</v>
      </c>
      <c r="E28" s="44" t="s">
        <v>25</v>
      </c>
      <c r="F28" s="44"/>
      <c r="G28" s="44"/>
      <c r="H28" s="44"/>
      <c r="I28" s="44"/>
      <c r="J28" s="89" t="s">
        <v>28</v>
      </c>
      <c r="K28" s="90"/>
      <c r="L28" s="47"/>
      <c r="M28" s="82"/>
      <c r="N28" s="61"/>
      <c r="O28" s="11" t="e">
        <f t="shared" si="0"/>
        <v>#DIV/0!</v>
      </c>
      <c r="P28" s="44"/>
    </row>
    <row r="29" spans="2:16" ht="15.75" thickBot="1" x14ac:dyDescent="0.3">
      <c r="B29" s="13"/>
      <c r="C29" s="45"/>
      <c r="D29" s="45"/>
      <c r="E29" s="45"/>
      <c r="F29" s="45"/>
      <c r="G29" s="45"/>
      <c r="H29" s="45"/>
      <c r="I29" s="45"/>
      <c r="J29" s="91"/>
      <c r="K29" s="92"/>
      <c r="L29" s="53"/>
      <c r="M29" s="84"/>
      <c r="N29" s="63"/>
      <c r="O29" s="11" t="e">
        <f t="shared" si="0"/>
        <v>#DIV/0!</v>
      </c>
      <c r="P29" s="45"/>
    </row>
    <row r="30" spans="2:16" ht="25.5" customHeight="1" thickBot="1" x14ac:dyDescent="0.3">
      <c r="B30" s="13"/>
      <c r="C30" s="45"/>
      <c r="D30" s="45"/>
      <c r="E30" s="45"/>
      <c r="F30" s="45"/>
      <c r="G30" s="45"/>
      <c r="H30" s="45"/>
      <c r="I30" s="45"/>
      <c r="J30" s="56" t="s">
        <v>16</v>
      </c>
      <c r="K30" s="68"/>
      <c r="L30" s="56"/>
      <c r="M30" s="68"/>
      <c r="N30" s="3"/>
      <c r="O30" s="3"/>
      <c r="P30" s="45"/>
    </row>
    <row r="31" spans="2:16" ht="21.75" customHeight="1" thickBot="1" x14ac:dyDescent="0.3">
      <c r="B31" s="13"/>
      <c r="C31" s="45"/>
      <c r="D31" s="45"/>
      <c r="E31" s="45"/>
      <c r="F31" s="45"/>
      <c r="G31" s="45"/>
      <c r="H31" s="45"/>
      <c r="I31" s="45"/>
      <c r="J31" s="56" t="s">
        <v>17</v>
      </c>
      <c r="K31" s="68"/>
      <c r="L31" s="56"/>
      <c r="M31" s="68"/>
      <c r="N31" s="3"/>
      <c r="O31" s="3"/>
      <c r="P31" s="45"/>
    </row>
    <row r="32" spans="2:16" ht="22.5" hidden="1" customHeight="1" thickBot="1" x14ac:dyDescent="0.3">
      <c r="B32" s="13"/>
      <c r="C32" s="45"/>
      <c r="D32" s="45"/>
      <c r="E32" s="45"/>
      <c r="F32" s="45"/>
      <c r="G32" s="45"/>
      <c r="H32" s="45"/>
      <c r="I32" s="45"/>
      <c r="J32" s="89" t="s">
        <v>18</v>
      </c>
      <c r="K32" s="90"/>
      <c r="L32" s="89"/>
      <c r="M32" s="90"/>
      <c r="N32" s="44"/>
      <c r="O32" s="44"/>
      <c r="P32" s="45"/>
    </row>
    <row r="33" spans="2:16" ht="15.75" hidden="1" thickBot="1" x14ac:dyDescent="0.3">
      <c r="B33" s="13"/>
      <c r="C33" s="46"/>
      <c r="D33" s="46"/>
      <c r="E33" s="46"/>
      <c r="F33" s="46"/>
      <c r="G33" s="46"/>
      <c r="H33" s="46"/>
      <c r="I33" s="46"/>
      <c r="J33" s="91"/>
      <c r="K33" s="92"/>
      <c r="L33" s="91"/>
      <c r="M33" s="92"/>
      <c r="N33" s="46"/>
      <c r="O33" s="46"/>
      <c r="P33" s="46"/>
    </row>
    <row r="34" spans="2:16" ht="18.75" customHeight="1" x14ac:dyDescent="0.25">
      <c r="B34" s="13"/>
      <c r="C34" s="44" t="s">
        <v>29</v>
      </c>
      <c r="D34" s="44" t="s">
        <v>30</v>
      </c>
      <c r="E34" s="44" t="s">
        <v>31</v>
      </c>
      <c r="F34" s="44"/>
      <c r="G34" s="44"/>
      <c r="H34" s="44"/>
      <c r="I34" s="44"/>
      <c r="J34" s="47" t="s">
        <v>28</v>
      </c>
      <c r="K34" s="82"/>
      <c r="L34" s="47">
        <f>SUM(L36:M41)</f>
        <v>2650.74</v>
      </c>
      <c r="M34" s="82"/>
      <c r="N34" s="61">
        <f>SUM(N36:N41)</f>
        <v>1853.42</v>
      </c>
      <c r="O34" s="85">
        <f>SUM(N34/L34*100)</f>
        <v>69.920852290303841</v>
      </c>
      <c r="P34" s="37" t="s">
        <v>22</v>
      </c>
    </row>
    <row r="35" spans="2:16" ht="99" customHeight="1" thickBot="1" x14ac:dyDescent="0.3">
      <c r="B35" s="13"/>
      <c r="C35" s="45"/>
      <c r="D35" s="45"/>
      <c r="E35" s="45"/>
      <c r="F35" s="45"/>
      <c r="G35" s="45"/>
      <c r="H35" s="45"/>
      <c r="I35" s="45"/>
      <c r="J35" s="53"/>
      <c r="K35" s="84"/>
      <c r="L35" s="53"/>
      <c r="M35" s="84"/>
      <c r="N35" s="63"/>
      <c r="O35" s="88"/>
      <c r="P35" s="22" t="s">
        <v>79</v>
      </c>
    </row>
    <row r="36" spans="2:16" ht="25.5" customHeight="1" thickBot="1" x14ac:dyDescent="0.3">
      <c r="B36" s="13"/>
      <c r="C36" s="45"/>
      <c r="D36" s="45"/>
      <c r="E36" s="45"/>
      <c r="F36" s="45"/>
      <c r="G36" s="45"/>
      <c r="H36" s="45"/>
      <c r="I36" s="45"/>
      <c r="J36" s="56" t="s">
        <v>16</v>
      </c>
      <c r="K36" s="68"/>
      <c r="L36" s="56"/>
      <c r="M36" s="68"/>
      <c r="N36" s="3"/>
      <c r="O36" s="34" t="e">
        <f t="shared" ref="O36:O46" si="1">SUM(N36/L36*100)</f>
        <v>#DIV/0!</v>
      </c>
      <c r="P36" s="15"/>
    </row>
    <row r="37" spans="2:16" ht="15.75" thickBot="1" x14ac:dyDescent="0.3">
      <c r="B37" s="13"/>
      <c r="C37" s="45"/>
      <c r="D37" s="45"/>
      <c r="E37" s="45"/>
      <c r="F37" s="45"/>
      <c r="G37" s="45"/>
      <c r="H37" s="45"/>
      <c r="I37" s="45"/>
      <c r="J37" s="56" t="s">
        <v>17</v>
      </c>
      <c r="K37" s="68"/>
      <c r="L37" s="56">
        <v>1100.8599999999999</v>
      </c>
      <c r="M37" s="68"/>
      <c r="N37" s="3">
        <v>851.72</v>
      </c>
      <c r="O37" s="34">
        <f t="shared" si="1"/>
        <v>77.368602728775699</v>
      </c>
      <c r="P37" s="15"/>
    </row>
    <row r="38" spans="2:16" x14ac:dyDescent="0.25">
      <c r="B38" s="13"/>
      <c r="C38" s="45"/>
      <c r="D38" s="45"/>
      <c r="E38" s="45"/>
      <c r="F38" s="45"/>
      <c r="G38" s="45"/>
      <c r="H38" s="45"/>
      <c r="I38" s="45"/>
      <c r="J38" s="89" t="s">
        <v>32</v>
      </c>
      <c r="K38" s="90"/>
      <c r="L38" s="89">
        <v>1549.88</v>
      </c>
      <c r="M38" s="90"/>
      <c r="N38" s="44">
        <v>1001.7</v>
      </c>
      <c r="O38" s="85">
        <f t="shared" si="1"/>
        <v>64.630810127235662</v>
      </c>
      <c r="P38" s="15"/>
    </row>
    <row r="39" spans="2:16" ht="26.25" customHeight="1" thickBot="1" x14ac:dyDescent="0.3">
      <c r="B39" s="13"/>
      <c r="C39" s="45"/>
      <c r="D39" s="45"/>
      <c r="E39" s="45"/>
      <c r="F39" s="45"/>
      <c r="G39" s="45"/>
      <c r="H39" s="45"/>
      <c r="I39" s="45"/>
      <c r="J39" s="101"/>
      <c r="K39" s="102"/>
      <c r="L39" s="101"/>
      <c r="M39" s="102"/>
      <c r="N39" s="45"/>
      <c r="O39" s="100"/>
      <c r="P39" s="15"/>
    </row>
    <row r="40" spans="2:16" ht="15.75" hidden="1" thickBot="1" x14ac:dyDescent="0.3">
      <c r="B40" s="13"/>
      <c r="C40" s="45"/>
      <c r="D40" s="45"/>
      <c r="E40" s="45"/>
      <c r="F40" s="45"/>
      <c r="G40" s="45"/>
      <c r="H40" s="45"/>
      <c r="I40" s="45"/>
      <c r="J40" s="101"/>
      <c r="K40" s="102"/>
      <c r="L40" s="101"/>
      <c r="M40" s="102"/>
      <c r="N40" s="45"/>
      <c r="O40" s="100"/>
      <c r="P40" s="15"/>
    </row>
    <row r="41" spans="2:16" ht="15.75" hidden="1" thickBot="1" x14ac:dyDescent="0.3">
      <c r="B41" s="13"/>
      <c r="C41" s="46"/>
      <c r="D41" s="46"/>
      <c r="E41" s="46"/>
      <c r="F41" s="46"/>
      <c r="G41" s="46"/>
      <c r="H41" s="46"/>
      <c r="I41" s="46"/>
      <c r="J41" s="91"/>
      <c r="K41" s="92"/>
      <c r="L41" s="91"/>
      <c r="M41" s="92"/>
      <c r="N41" s="46"/>
      <c r="O41" s="88"/>
      <c r="P41" s="15"/>
    </row>
    <row r="42" spans="2:16" ht="27.75" customHeight="1" x14ac:dyDescent="0.25">
      <c r="B42" s="13"/>
      <c r="C42" s="44" t="s">
        <v>33</v>
      </c>
      <c r="D42" s="44" t="s">
        <v>34</v>
      </c>
      <c r="E42" s="44" t="s">
        <v>35</v>
      </c>
      <c r="F42" s="44"/>
      <c r="G42" s="44"/>
      <c r="H42" s="44"/>
      <c r="I42" s="44"/>
      <c r="J42" s="47" t="s">
        <v>28</v>
      </c>
      <c r="K42" s="82"/>
      <c r="L42" s="47">
        <f>SUM(L44:M47)</f>
        <v>3157.25</v>
      </c>
      <c r="M42" s="82"/>
      <c r="N42" s="85">
        <f>SUM(N44:N47)</f>
        <v>2480.77</v>
      </c>
      <c r="O42" s="85">
        <f t="shared" si="1"/>
        <v>78.573758809090194</v>
      </c>
      <c r="P42" s="93" t="s">
        <v>61</v>
      </c>
    </row>
    <row r="43" spans="2:16" ht="15.75" thickBot="1" x14ac:dyDescent="0.3">
      <c r="B43" s="13"/>
      <c r="C43" s="45"/>
      <c r="D43" s="45"/>
      <c r="E43" s="45"/>
      <c r="F43" s="45"/>
      <c r="G43" s="45"/>
      <c r="H43" s="45"/>
      <c r="I43" s="45"/>
      <c r="J43" s="53"/>
      <c r="K43" s="84"/>
      <c r="L43" s="53"/>
      <c r="M43" s="84"/>
      <c r="N43" s="87"/>
      <c r="O43" s="88"/>
      <c r="P43" s="94"/>
    </row>
    <row r="44" spans="2:16" ht="25.5" customHeight="1" thickBot="1" x14ac:dyDescent="0.3">
      <c r="B44" s="13"/>
      <c r="C44" s="45"/>
      <c r="D44" s="45"/>
      <c r="E44" s="45"/>
      <c r="F44" s="45"/>
      <c r="G44" s="45"/>
      <c r="H44" s="45"/>
      <c r="I44" s="45"/>
      <c r="J44" s="56" t="s">
        <v>16</v>
      </c>
      <c r="K44" s="68"/>
      <c r="L44" s="56"/>
      <c r="M44" s="68"/>
      <c r="N44" s="3"/>
      <c r="O44" s="34" t="e">
        <f t="shared" si="1"/>
        <v>#DIV/0!</v>
      </c>
      <c r="P44" s="94"/>
    </row>
    <row r="45" spans="2:16" ht="15.75" thickBot="1" x14ac:dyDescent="0.3">
      <c r="B45" s="13"/>
      <c r="C45" s="45"/>
      <c r="D45" s="45"/>
      <c r="E45" s="45"/>
      <c r="F45" s="45"/>
      <c r="G45" s="45"/>
      <c r="H45" s="45"/>
      <c r="I45" s="45"/>
      <c r="J45" s="56" t="s">
        <v>17</v>
      </c>
      <c r="K45" s="68"/>
      <c r="L45" s="56">
        <v>1230.9100000000001</v>
      </c>
      <c r="M45" s="68"/>
      <c r="N45" s="3">
        <v>968.97</v>
      </c>
      <c r="O45" s="34">
        <f t="shared" si="1"/>
        <v>78.719808921854565</v>
      </c>
      <c r="P45" s="94"/>
    </row>
    <row r="46" spans="2:16" ht="22.5" customHeight="1" x14ac:dyDescent="0.25">
      <c r="B46" s="13"/>
      <c r="C46" s="45"/>
      <c r="D46" s="45"/>
      <c r="E46" s="45"/>
      <c r="F46" s="45"/>
      <c r="G46" s="45"/>
      <c r="H46" s="45"/>
      <c r="I46" s="45"/>
      <c r="J46" s="89" t="s">
        <v>18</v>
      </c>
      <c r="K46" s="90"/>
      <c r="L46" s="89">
        <v>1926.34</v>
      </c>
      <c r="M46" s="90"/>
      <c r="N46" s="44">
        <v>1511.8</v>
      </c>
      <c r="O46" s="85">
        <f t="shared" si="1"/>
        <v>78.480434398911925</v>
      </c>
      <c r="P46" s="94"/>
    </row>
    <row r="47" spans="2:16" ht="11.25" customHeight="1" thickBot="1" x14ac:dyDescent="0.3">
      <c r="B47" s="13"/>
      <c r="C47" s="46"/>
      <c r="D47" s="46"/>
      <c r="E47" s="46"/>
      <c r="F47" s="46"/>
      <c r="G47" s="46"/>
      <c r="H47" s="46"/>
      <c r="I47" s="46"/>
      <c r="J47" s="91"/>
      <c r="K47" s="92"/>
      <c r="L47" s="91"/>
      <c r="M47" s="92"/>
      <c r="N47" s="46"/>
      <c r="O47" s="88"/>
      <c r="P47" s="95"/>
    </row>
    <row r="48" spans="2:16" ht="62.25" customHeight="1" x14ac:dyDescent="0.25">
      <c r="B48" s="13"/>
      <c r="C48" s="44" t="s">
        <v>36</v>
      </c>
      <c r="D48" s="44" t="s">
        <v>37</v>
      </c>
      <c r="E48" s="44" t="s">
        <v>38</v>
      </c>
      <c r="F48" s="44"/>
      <c r="G48" s="44"/>
      <c r="H48" s="44"/>
      <c r="I48" s="44"/>
      <c r="J48" s="47" t="s">
        <v>28</v>
      </c>
      <c r="K48" s="82"/>
      <c r="L48" s="96">
        <v>0</v>
      </c>
      <c r="M48" s="97"/>
      <c r="N48" s="85">
        <v>0</v>
      </c>
      <c r="O48" s="85">
        <v>0</v>
      </c>
      <c r="P48" s="44"/>
    </row>
    <row r="49" spans="2:16" ht="35.25" customHeight="1" thickBot="1" x14ac:dyDescent="0.3">
      <c r="B49" s="13"/>
      <c r="C49" s="46"/>
      <c r="D49" s="46"/>
      <c r="E49" s="46"/>
      <c r="F49" s="46"/>
      <c r="G49" s="46"/>
      <c r="H49" s="46"/>
      <c r="I49" s="46"/>
      <c r="J49" s="53"/>
      <c r="K49" s="84"/>
      <c r="L49" s="98"/>
      <c r="M49" s="99"/>
      <c r="N49" s="87"/>
      <c r="O49" s="87"/>
      <c r="P49" s="46"/>
    </row>
    <row r="50" spans="2:16" x14ac:dyDescent="0.25">
      <c r="B50" s="13"/>
      <c r="C50" s="79" t="s">
        <v>46</v>
      </c>
      <c r="D50" s="44" t="s">
        <v>40</v>
      </c>
      <c r="E50" s="44" t="s">
        <v>41</v>
      </c>
      <c r="F50" s="44"/>
      <c r="G50" s="44"/>
      <c r="H50" s="44"/>
      <c r="I50" s="44"/>
      <c r="J50" s="47" t="s">
        <v>28</v>
      </c>
      <c r="K50" s="82"/>
      <c r="L50" s="47">
        <f>SUM(L52:M55)</f>
        <v>1722.84</v>
      </c>
      <c r="M50" s="82"/>
      <c r="N50" s="61">
        <f>SUM(N52:N55)</f>
        <v>1235.0899999999999</v>
      </c>
      <c r="O50" s="85">
        <f t="shared" ref="O50:O54" si="2">SUM(N50/L50*100)</f>
        <v>71.689187620440663</v>
      </c>
      <c r="P50" s="44" t="s">
        <v>73</v>
      </c>
    </row>
    <row r="51" spans="2:16" ht="15.75" thickBot="1" x14ac:dyDescent="0.3">
      <c r="B51" s="13"/>
      <c r="C51" s="80"/>
      <c r="D51" s="45"/>
      <c r="E51" s="45"/>
      <c r="F51" s="45"/>
      <c r="G51" s="45"/>
      <c r="H51" s="45"/>
      <c r="I51" s="45"/>
      <c r="J51" s="53"/>
      <c r="K51" s="84"/>
      <c r="L51" s="53"/>
      <c r="M51" s="84"/>
      <c r="N51" s="63"/>
      <c r="O51" s="88"/>
      <c r="P51" s="45"/>
    </row>
    <row r="52" spans="2:16" ht="25.5" customHeight="1" thickBot="1" x14ac:dyDescent="0.3">
      <c r="B52" s="13"/>
      <c r="C52" s="80"/>
      <c r="D52" s="45"/>
      <c r="E52" s="45"/>
      <c r="F52" s="45"/>
      <c r="G52" s="45"/>
      <c r="H52" s="45"/>
      <c r="I52" s="45"/>
      <c r="J52" s="56" t="s">
        <v>16</v>
      </c>
      <c r="K52" s="68"/>
      <c r="L52" s="56"/>
      <c r="M52" s="68"/>
      <c r="N52" s="3"/>
      <c r="O52" s="32" t="e">
        <f t="shared" si="2"/>
        <v>#DIV/0!</v>
      </c>
      <c r="P52" s="45"/>
    </row>
    <row r="53" spans="2:16" ht="15.75" thickBot="1" x14ac:dyDescent="0.3">
      <c r="B53" s="13"/>
      <c r="C53" s="80"/>
      <c r="D53" s="45"/>
      <c r="E53" s="45"/>
      <c r="F53" s="45"/>
      <c r="G53" s="45"/>
      <c r="H53" s="45"/>
      <c r="I53" s="45"/>
      <c r="J53" s="56" t="s">
        <v>17</v>
      </c>
      <c r="K53" s="68"/>
      <c r="L53" s="56">
        <v>651</v>
      </c>
      <c r="M53" s="68"/>
      <c r="N53" s="3">
        <v>427.94</v>
      </c>
      <c r="O53" s="34">
        <f>SUM(N53/L53*100)</f>
        <v>65.735791090629803</v>
      </c>
      <c r="P53" s="45"/>
    </row>
    <row r="54" spans="2:16" ht="27" customHeight="1" x14ac:dyDescent="0.25">
      <c r="B54" s="13"/>
      <c r="C54" s="80"/>
      <c r="D54" s="45"/>
      <c r="E54" s="45"/>
      <c r="F54" s="45"/>
      <c r="G54" s="45"/>
      <c r="H54" s="45"/>
      <c r="I54" s="45"/>
      <c r="J54" s="89" t="s">
        <v>39</v>
      </c>
      <c r="K54" s="90"/>
      <c r="L54" s="89">
        <v>1071.8399999999999</v>
      </c>
      <c r="M54" s="90"/>
      <c r="N54" s="44">
        <v>807.15</v>
      </c>
      <c r="O54" s="85">
        <f t="shared" si="2"/>
        <v>75.305082848186302</v>
      </c>
      <c r="P54" s="45"/>
    </row>
    <row r="55" spans="2:16" ht="18.75" customHeight="1" thickBot="1" x14ac:dyDescent="0.3">
      <c r="B55" s="13"/>
      <c r="C55" s="81"/>
      <c r="D55" s="46"/>
      <c r="E55" s="46"/>
      <c r="F55" s="46"/>
      <c r="G55" s="46"/>
      <c r="H55" s="46"/>
      <c r="I55" s="46"/>
      <c r="J55" s="91"/>
      <c r="K55" s="92"/>
      <c r="L55" s="91"/>
      <c r="M55" s="92"/>
      <c r="N55" s="46"/>
      <c r="O55" s="88"/>
      <c r="P55" s="46"/>
    </row>
    <row r="56" spans="2:16" ht="43.5" customHeight="1" x14ac:dyDescent="0.25">
      <c r="B56" s="13"/>
      <c r="C56" s="79" t="s">
        <v>47</v>
      </c>
      <c r="D56" s="44" t="s">
        <v>42</v>
      </c>
      <c r="E56" s="44" t="s">
        <v>41</v>
      </c>
      <c r="F56" s="44"/>
      <c r="G56" s="44"/>
      <c r="H56" s="44"/>
      <c r="I56" s="44"/>
      <c r="J56" s="47" t="s">
        <v>28</v>
      </c>
      <c r="K56" s="82"/>
      <c r="L56" s="47"/>
      <c r="M56" s="82"/>
      <c r="N56" s="61"/>
      <c r="O56" s="61"/>
      <c r="P56" s="44"/>
    </row>
    <row r="57" spans="2:16" ht="6.75" customHeight="1" thickBot="1" x14ac:dyDescent="0.3">
      <c r="B57" s="13"/>
      <c r="C57" s="80"/>
      <c r="D57" s="45"/>
      <c r="E57" s="45"/>
      <c r="F57" s="45"/>
      <c r="G57" s="45"/>
      <c r="H57" s="45"/>
      <c r="I57" s="45"/>
      <c r="J57" s="53"/>
      <c r="K57" s="84"/>
      <c r="L57" s="53"/>
      <c r="M57" s="84"/>
      <c r="N57" s="63"/>
      <c r="O57" s="63"/>
      <c r="P57" s="45"/>
    </row>
    <row r="58" spans="2:16" ht="25.5" customHeight="1" thickBot="1" x14ac:dyDescent="0.3">
      <c r="B58" s="13"/>
      <c r="C58" s="80"/>
      <c r="D58" s="45"/>
      <c r="E58" s="45"/>
      <c r="F58" s="45"/>
      <c r="G58" s="45"/>
      <c r="H58" s="45"/>
      <c r="I58" s="45"/>
      <c r="J58" s="56" t="s">
        <v>16</v>
      </c>
      <c r="K58" s="68"/>
      <c r="L58" s="56"/>
      <c r="M58" s="68"/>
      <c r="N58" s="3"/>
      <c r="O58" s="3"/>
      <c r="P58" s="45"/>
    </row>
    <row r="59" spans="2:16" ht="15.75" thickBot="1" x14ac:dyDescent="0.3">
      <c r="B59" s="13"/>
      <c r="C59" s="80"/>
      <c r="D59" s="45"/>
      <c r="E59" s="45"/>
      <c r="F59" s="45"/>
      <c r="G59" s="45"/>
      <c r="H59" s="45"/>
      <c r="I59" s="45"/>
      <c r="J59" s="56" t="s">
        <v>17</v>
      </c>
      <c r="K59" s="68"/>
      <c r="L59" s="56"/>
      <c r="M59" s="68"/>
      <c r="N59" s="3"/>
      <c r="O59" s="3"/>
      <c r="P59" s="45"/>
    </row>
    <row r="60" spans="2:16" ht="22.5" customHeight="1" x14ac:dyDescent="0.25">
      <c r="B60" s="13"/>
      <c r="C60" s="80"/>
      <c r="D60" s="45"/>
      <c r="E60" s="45"/>
      <c r="F60" s="45"/>
      <c r="G60" s="45"/>
      <c r="H60" s="45"/>
      <c r="I60" s="45"/>
      <c r="J60" s="89" t="s">
        <v>39</v>
      </c>
      <c r="K60" s="90"/>
      <c r="L60" s="89"/>
      <c r="M60" s="90"/>
      <c r="N60" s="44"/>
      <c r="O60" s="44"/>
      <c r="P60" s="45"/>
    </row>
    <row r="61" spans="2:16" ht="33.75" customHeight="1" thickBot="1" x14ac:dyDescent="0.3">
      <c r="B61" s="13"/>
      <c r="C61" s="81"/>
      <c r="D61" s="46"/>
      <c r="E61" s="46"/>
      <c r="F61" s="46"/>
      <c r="G61" s="46"/>
      <c r="H61" s="46"/>
      <c r="I61" s="46"/>
      <c r="J61" s="91"/>
      <c r="K61" s="92"/>
      <c r="L61" s="91"/>
      <c r="M61" s="92"/>
      <c r="N61" s="46"/>
      <c r="O61" s="46"/>
      <c r="P61" s="46"/>
    </row>
    <row r="62" spans="2:16" ht="67.5" customHeight="1" x14ac:dyDescent="0.25">
      <c r="B62" s="13"/>
      <c r="C62" s="79" t="s">
        <v>48</v>
      </c>
      <c r="D62" s="44" t="s">
        <v>43</v>
      </c>
      <c r="E62" s="44" t="s">
        <v>41</v>
      </c>
      <c r="F62" s="44"/>
      <c r="G62" s="44"/>
      <c r="H62" s="44"/>
      <c r="I62" s="44"/>
      <c r="J62" s="47" t="s">
        <v>28</v>
      </c>
      <c r="K62" s="82"/>
      <c r="L62" s="47">
        <f>SUM(L64:M66)</f>
        <v>29.596</v>
      </c>
      <c r="M62" s="82"/>
      <c r="N62" s="61">
        <v>29.596</v>
      </c>
      <c r="O62" s="85">
        <f t="shared" ref="O62" si="3">SUM(N62/L62*100)</f>
        <v>100</v>
      </c>
      <c r="P62" s="44" t="s">
        <v>44</v>
      </c>
    </row>
    <row r="63" spans="2:16" ht="15.75" thickBot="1" x14ac:dyDescent="0.3">
      <c r="B63" s="13"/>
      <c r="C63" s="80"/>
      <c r="D63" s="45"/>
      <c r="E63" s="45"/>
      <c r="F63" s="45"/>
      <c r="G63" s="45"/>
      <c r="H63" s="45"/>
      <c r="I63" s="45"/>
      <c r="J63" s="53"/>
      <c r="K63" s="84"/>
      <c r="L63" s="53"/>
      <c r="M63" s="84"/>
      <c r="N63" s="63"/>
      <c r="O63" s="88"/>
      <c r="P63" s="45"/>
    </row>
    <row r="64" spans="2:16" ht="25.5" customHeight="1" thickBot="1" x14ac:dyDescent="0.3">
      <c r="B64" s="13"/>
      <c r="C64" s="80"/>
      <c r="D64" s="45"/>
      <c r="E64" s="45"/>
      <c r="F64" s="45"/>
      <c r="G64" s="45"/>
      <c r="H64" s="45"/>
      <c r="I64" s="45"/>
      <c r="J64" s="56" t="s">
        <v>16</v>
      </c>
      <c r="K64" s="68"/>
      <c r="L64" s="56">
        <v>0</v>
      </c>
      <c r="M64" s="68"/>
      <c r="N64" s="3">
        <v>0</v>
      </c>
      <c r="O64" s="32" t="e">
        <f t="shared" ref="O64:O65" si="4">SUM(N64/L64*100)</f>
        <v>#DIV/0!</v>
      </c>
      <c r="P64" s="46"/>
    </row>
    <row r="65" spans="2:16" ht="15.75" thickBot="1" x14ac:dyDescent="0.3">
      <c r="B65" s="13"/>
      <c r="C65" s="80"/>
      <c r="D65" s="45"/>
      <c r="E65" s="45"/>
      <c r="F65" s="45"/>
      <c r="G65" s="45"/>
      <c r="H65" s="45"/>
      <c r="I65" s="45"/>
      <c r="J65" s="56" t="s">
        <v>17</v>
      </c>
      <c r="K65" s="68"/>
      <c r="L65" s="56">
        <v>29.3</v>
      </c>
      <c r="M65" s="68"/>
      <c r="N65" s="3">
        <v>29.3</v>
      </c>
      <c r="O65" s="34">
        <f t="shared" si="4"/>
        <v>100</v>
      </c>
      <c r="P65" s="44"/>
    </row>
    <row r="66" spans="2:16" ht="38.25" customHeight="1" thickBot="1" x14ac:dyDescent="0.3">
      <c r="B66" s="13"/>
      <c r="C66" s="81"/>
      <c r="D66" s="46"/>
      <c r="E66" s="46"/>
      <c r="F66" s="46"/>
      <c r="G66" s="46"/>
      <c r="H66" s="46"/>
      <c r="I66" s="46"/>
      <c r="J66" s="56" t="s">
        <v>39</v>
      </c>
      <c r="K66" s="68"/>
      <c r="L66" s="56">
        <v>0.29599999999999999</v>
      </c>
      <c r="M66" s="68"/>
      <c r="N66" s="3">
        <v>0.29599999999999999</v>
      </c>
      <c r="O66" s="35">
        <v>1</v>
      </c>
      <c r="P66" s="46"/>
    </row>
    <row r="67" spans="2:16" ht="30.75" customHeight="1" x14ac:dyDescent="0.25">
      <c r="B67" s="13"/>
      <c r="C67" s="44" t="s">
        <v>49</v>
      </c>
      <c r="D67" s="44" t="s">
        <v>45</v>
      </c>
      <c r="E67" s="44" t="s">
        <v>41</v>
      </c>
      <c r="F67" s="44"/>
      <c r="G67" s="44"/>
      <c r="H67" s="44"/>
      <c r="I67" s="44"/>
      <c r="J67" s="47" t="s">
        <v>15</v>
      </c>
      <c r="K67" s="82"/>
      <c r="L67" s="47">
        <f>SUM(L71:M73)</f>
        <v>6507.43</v>
      </c>
      <c r="M67" s="82"/>
      <c r="N67" s="61">
        <f>SUM(N71:N73)</f>
        <v>5852.3899999999994</v>
      </c>
      <c r="O67" s="85">
        <f>SUM(N67/L67*100)</f>
        <v>89.93396778759049</v>
      </c>
      <c r="P67" s="44" t="s">
        <v>62</v>
      </c>
    </row>
    <row r="68" spans="2:16" x14ac:dyDescent="0.25">
      <c r="B68" s="13"/>
      <c r="C68" s="45"/>
      <c r="D68" s="45"/>
      <c r="E68" s="45"/>
      <c r="F68" s="45"/>
      <c r="G68" s="45"/>
      <c r="H68" s="45"/>
      <c r="I68" s="45"/>
      <c r="J68" s="50"/>
      <c r="K68" s="83"/>
      <c r="L68" s="50"/>
      <c r="M68" s="83"/>
      <c r="N68" s="62"/>
      <c r="O68" s="86"/>
      <c r="P68" s="45"/>
    </row>
    <row r="69" spans="2:16" ht="6" customHeight="1" x14ac:dyDescent="0.25">
      <c r="B69" s="13"/>
      <c r="C69" s="45"/>
      <c r="D69" s="45"/>
      <c r="E69" s="45"/>
      <c r="F69" s="45"/>
      <c r="G69" s="45"/>
      <c r="H69" s="45"/>
      <c r="I69" s="45"/>
      <c r="J69" s="50"/>
      <c r="K69" s="83"/>
      <c r="L69" s="50"/>
      <c r="M69" s="83"/>
      <c r="N69" s="62"/>
      <c r="O69" s="86"/>
      <c r="P69" s="45"/>
    </row>
    <row r="70" spans="2:16" ht="15.75" thickBot="1" x14ac:dyDescent="0.3">
      <c r="B70" s="13"/>
      <c r="C70" s="45"/>
      <c r="D70" s="45"/>
      <c r="E70" s="45"/>
      <c r="F70" s="45"/>
      <c r="G70" s="45"/>
      <c r="H70" s="45"/>
      <c r="I70" s="45"/>
      <c r="J70" s="53"/>
      <c r="K70" s="84"/>
      <c r="L70" s="53"/>
      <c r="M70" s="84"/>
      <c r="N70" s="63"/>
      <c r="O70" s="87"/>
      <c r="P70" s="45"/>
    </row>
    <row r="71" spans="2:16" ht="27.75" customHeight="1" thickBot="1" x14ac:dyDescent="0.3">
      <c r="B71" s="13"/>
      <c r="C71" s="45"/>
      <c r="D71" s="45"/>
      <c r="E71" s="45"/>
      <c r="F71" s="45"/>
      <c r="G71" s="45"/>
      <c r="H71" s="45"/>
      <c r="I71" s="45"/>
      <c r="J71" s="56" t="s">
        <v>16</v>
      </c>
      <c r="K71" s="68"/>
      <c r="L71" s="56"/>
      <c r="M71" s="68"/>
      <c r="N71" s="3"/>
      <c r="O71" s="3"/>
      <c r="P71" s="45"/>
    </row>
    <row r="72" spans="2:16" ht="15.75" customHeight="1" thickBot="1" x14ac:dyDescent="0.3">
      <c r="B72" s="13"/>
      <c r="C72" s="45"/>
      <c r="D72" s="45"/>
      <c r="E72" s="45"/>
      <c r="F72" s="45"/>
      <c r="G72" s="45"/>
      <c r="H72" s="45"/>
      <c r="I72" s="45"/>
      <c r="J72" s="56" t="s">
        <v>17</v>
      </c>
      <c r="K72" s="68"/>
      <c r="L72" s="56">
        <v>2599.1999999999998</v>
      </c>
      <c r="M72" s="68"/>
      <c r="N72" s="3">
        <v>2173.44</v>
      </c>
      <c r="O72" s="32">
        <f t="shared" ref="O72:O74" si="5">SUM(N72/L72*100)</f>
        <v>83.619575253924296</v>
      </c>
      <c r="P72" s="45"/>
    </row>
    <row r="73" spans="2:16" ht="38.25" customHeight="1" thickBot="1" x14ac:dyDescent="0.3">
      <c r="B73" s="13"/>
      <c r="C73" s="46"/>
      <c r="D73" s="46"/>
      <c r="E73" s="46"/>
      <c r="F73" s="46"/>
      <c r="G73" s="46"/>
      <c r="H73" s="46"/>
      <c r="I73" s="46"/>
      <c r="J73" s="56" t="s">
        <v>39</v>
      </c>
      <c r="K73" s="68"/>
      <c r="L73" s="56">
        <v>3908.23</v>
      </c>
      <c r="M73" s="68"/>
      <c r="N73" s="3">
        <v>3678.95</v>
      </c>
      <c r="O73" s="32">
        <f t="shared" si="5"/>
        <v>94.133405659339388</v>
      </c>
      <c r="P73" s="46"/>
    </row>
    <row r="74" spans="2:16" ht="54.75" customHeight="1" thickBot="1" x14ac:dyDescent="0.3">
      <c r="B74" s="13"/>
      <c r="C74" s="44" t="s">
        <v>50</v>
      </c>
      <c r="D74" s="44" t="s">
        <v>51</v>
      </c>
      <c r="E74" s="44" t="s">
        <v>38</v>
      </c>
      <c r="F74" s="44"/>
      <c r="G74" s="44"/>
      <c r="H74" s="44"/>
      <c r="I74" s="44"/>
      <c r="J74" s="59" t="s">
        <v>15</v>
      </c>
      <c r="K74" s="78"/>
      <c r="L74" s="59">
        <f>SUM(L75:M77)</f>
        <v>345</v>
      </c>
      <c r="M74" s="78"/>
      <c r="N74" s="11">
        <f>SUM(N75:N77)</f>
        <v>246.18</v>
      </c>
      <c r="O74" s="34">
        <f t="shared" si="5"/>
        <v>71.356521739130443</v>
      </c>
      <c r="P74" s="44" t="s">
        <v>52</v>
      </c>
    </row>
    <row r="75" spans="2:16" ht="109.5" customHeight="1" thickBot="1" x14ac:dyDescent="0.3">
      <c r="B75" s="13"/>
      <c r="C75" s="45"/>
      <c r="D75" s="45"/>
      <c r="E75" s="45"/>
      <c r="F75" s="45"/>
      <c r="G75" s="45"/>
      <c r="H75" s="45"/>
      <c r="I75" s="45"/>
      <c r="J75" s="56" t="s">
        <v>16</v>
      </c>
      <c r="K75" s="68"/>
      <c r="L75" s="56"/>
      <c r="M75" s="68"/>
      <c r="N75" s="3"/>
      <c r="O75" s="35"/>
      <c r="P75" s="45"/>
    </row>
    <row r="76" spans="2:16" ht="44.25" customHeight="1" thickBot="1" x14ac:dyDescent="0.3">
      <c r="B76" s="13"/>
      <c r="C76" s="45"/>
      <c r="D76" s="45"/>
      <c r="E76" s="45"/>
      <c r="F76" s="45"/>
      <c r="G76" s="45"/>
      <c r="H76" s="45"/>
      <c r="I76" s="45"/>
      <c r="J76" s="56" t="s">
        <v>17</v>
      </c>
      <c r="K76" s="68"/>
      <c r="L76" s="56">
        <v>345</v>
      </c>
      <c r="M76" s="68"/>
      <c r="N76" s="3">
        <v>246.18</v>
      </c>
      <c r="O76" s="34">
        <f t="shared" ref="O76" si="6">SUM(N76/L76*100)</f>
        <v>71.356521739130443</v>
      </c>
      <c r="P76" s="45"/>
    </row>
    <row r="77" spans="2:16" ht="36" customHeight="1" thickBot="1" x14ac:dyDescent="0.3">
      <c r="B77" s="13"/>
      <c r="C77" s="46"/>
      <c r="D77" s="46"/>
      <c r="E77" s="46"/>
      <c r="F77" s="46"/>
      <c r="G77" s="46"/>
      <c r="H77" s="46"/>
      <c r="I77" s="46"/>
      <c r="J77" s="56" t="s">
        <v>39</v>
      </c>
      <c r="K77" s="68"/>
      <c r="L77" s="56"/>
      <c r="M77" s="68"/>
      <c r="N77" s="3"/>
      <c r="O77" s="10"/>
      <c r="P77" s="46"/>
    </row>
    <row r="78" spans="2:16" x14ac:dyDescent="0.25">
      <c r="B78" s="13"/>
      <c r="C78" s="44" t="s">
        <v>53</v>
      </c>
      <c r="D78" s="44" t="s">
        <v>54</v>
      </c>
      <c r="E78" s="44" t="s">
        <v>38</v>
      </c>
      <c r="F78" s="44"/>
      <c r="G78" s="44"/>
      <c r="H78" s="44"/>
      <c r="I78" s="44"/>
      <c r="J78" s="61" t="s">
        <v>15</v>
      </c>
      <c r="K78" s="47">
        <f>SUM(K84:M86)</f>
        <v>6</v>
      </c>
      <c r="L78" s="48"/>
      <c r="M78" s="49"/>
      <c r="N78" s="61">
        <v>0</v>
      </c>
      <c r="O78" s="71">
        <v>100</v>
      </c>
      <c r="P78" s="74"/>
    </row>
    <row r="79" spans="2:16" x14ac:dyDescent="0.25">
      <c r="B79" s="13"/>
      <c r="C79" s="45"/>
      <c r="D79" s="45"/>
      <c r="E79" s="45"/>
      <c r="F79" s="45"/>
      <c r="G79" s="45"/>
      <c r="H79" s="45"/>
      <c r="I79" s="45"/>
      <c r="J79" s="62"/>
      <c r="K79" s="50"/>
      <c r="L79" s="51"/>
      <c r="M79" s="52"/>
      <c r="N79" s="69"/>
      <c r="O79" s="72"/>
      <c r="P79" s="75"/>
    </row>
    <row r="80" spans="2:16" x14ac:dyDescent="0.25">
      <c r="B80" s="13"/>
      <c r="C80" s="45"/>
      <c r="D80" s="45"/>
      <c r="E80" s="45"/>
      <c r="F80" s="45"/>
      <c r="G80" s="45"/>
      <c r="H80" s="45"/>
      <c r="I80" s="45"/>
      <c r="J80" s="62"/>
      <c r="K80" s="50"/>
      <c r="L80" s="51"/>
      <c r="M80" s="52"/>
      <c r="N80" s="69"/>
      <c r="O80" s="72"/>
      <c r="P80" s="75"/>
    </row>
    <row r="81" spans="2:16" ht="6.75" customHeight="1" x14ac:dyDescent="0.25">
      <c r="B81" s="13"/>
      <c r="C81" s="45"/>
      <c r="D81" s="45"/>
      <c r="E81" s="45"/>
      <c r="F81" s="45"/>
      <c r="G81" s="45"/>
      <c r="H81" s="45"/>
      <c r="I81" s="45"/>
      <c r="J81" s="62"/>
      <c r="K81" s="50"/>
      <c r="L81" s="51"/>
      <c r="M81" s="52"/>
      <c r="N81" s="69"/>
      <c r="O81" s="72"/>
      <c r="P81" s="75"/>
    </row>
    <row r="82" spans="2:16" ht="7.5" hidden="1" customHeight="1" x14ac:dyDescent="0.25">
      <c r="B82" s="13"/>
      <c r="C82" s="45"/>
      <c r="D82" s="45"/>
      <c r="E82" s="45"/>
      <c r="F82" s="45"/>
      <c r="G82" s="45"/>
      <c r="H82" s="45"/>
      <c r="I82" s="45"/>
      <c r="J82" s="62"/>
      <c r="K82" s="50"/>
      <c r="L82" s="51"/>
      <c r="M82" s="52"/>
      <c r="N82" s="69"/>
      <c r="O82" s="72"/>
      <c r="P82" s="75"/>
    </row>
    <row r="83" spans="2:16" ht="15.75" thickBot="1" x14ac:dyDescent="0.3">
      <c r="B83" s="13"/>
      <c r="C83" s="45"/>
      <c r="D83" s="45"/>
      <c r="E83" s="45"/>
      <c r="F83" s="45"/>
      <c r="G83" s="45"/>
      <c r="H83" s="45"/>
      <c r="I83" s="45"/>
      <c r="J83" s="63"/>
      <c r="K83" s="53"/>
      <c r="L83" s="54"/>
      <c r="M83" s="55"/>
      <c r="N83" s="70"/>
      <c r="O83" s="73"/>
      <c r="P83" s="75"/>
    </row>
    <row r="84" spans="2:16" ht="26.25" thickBot="1" x14ac:dyDescent="0.3">
      <c r="B84" s="13"/>
      <c r="C84" s="45"/>
      <c r="D84" s="45"/>
      <c r="E84" s="45"/>
      <c r="F84" s="45"/>
      <c r="G84" s="45"/>
      <c r="H84" s="45"/>
      <c r="I84" s="45"/>
      <c r="J84" s="3" t="s">
        <v>16</v>
      </c>
      <c r="K84" s="56"/>
      <c r="L84" s="57"/>
      <c r="M84" s="58"/>
      <c r="N84" s="2"/>
      <c r="O84" s="7"/>
      <c r="P84" s="76"/>
    </row>
    <row r="85" spans="2:16" ht="15.75" thickBot="1" x14ac:dyDescent="0.3">
      <c r="B85" s="13"/>
      <c r="C85" s="45"/>
      <c r="D85" s="45"/>
      <c r="E85" s="45"/>
      <c r="F85" s="45"/>
      <c r="G85" s="45"/>
      <c r="H85" s="45"/>
      <c r="I85" s="45"/>
      <c r="J85" s="3" t="s">
        <v>17</v>
      </c>
      <c r="K85" s="7"/>
      <c r="L85" s="57"/>
      <c r="M85" s="67"/>
      <c r="N85" s="17"/>
      <c r="O85" s="7"/>
      <c r="P85" s="76"/>
    </row>
    <row r="86" spans="2:16" ht="37.5" customHeight="1" thickBot="1" x14ac:dyDescent="0.3">
      <c r="B86" s="13"/>
      <c r="C86" s="46"/>
      <c r="D86" s="46"/>
      <c r="E86" s="46"/>
      <c r="F86" s="46"/>
      <c r="G86" s="46"/>
      <c r="H86" s="46"/>
      <c r="I86" s="46"/>
      <c r="J86" s="3" t="s">
        <v>39</v>
      </c>
      <c r="K86" s="7"/>
      <c r="L86" s="57">
        <v>6</v>
      </c>
      <c r="M86" s="67"/>
      <c r="N86" s="7">
        <v>0</v>
      </c>
      <c r="O86" s="21">
        <f t="shared" ref="O86" si="7">SUM(N86/L86*100)</f>
        <v>0</v>
      </c>
      <c r="P86" s="77"/>
    </row>
    <row r="87" spans="2:16" ht="15.75" thickBot="1" x14ac:dyDescent="0.3">
      <c r="B87" s="13"/>
      <c r="C87" s="44" t="s">
        <v>55</v>
      </c>
      <c r="D87" s="44" t="s">
        <v>56</v>
      </c>
      <c r="E87" s="44" t="s">
        <v>38</v>
      </c>
      <c r="F87" s="44"/>
      <c r="G87" s="44"/>
      <c r="H87" s="44"/>
      <c r="I87" s="44"/>
      <c r="J87" s="5" t="s">
        <v>15</v>
      </c>
      <c r="K87" s="8"/>
      <c r="L87" s="64"/>
      <c r="M87" s="65"/>
      <c r="N87" s="43"/>
      <c r="O87" s="39"/>
      <c r="P87" s="9"/>
    </row>
    <row r="88" spans="2:16" ht="26.25" thickBot="1" x14ac:dyDescent="0.3">
      <c r="B88" s="13"/>
      <c r="C88" s="45"/>
      <c r="D88" s="45"/>
      <c r="E88" s="45"/>
      <c r="F88" s="45"/>
      <c r="G88" s="45"/>
      <c r="H88" s="45"/>
      <c r="I88" s="45"/>
      <c r="J88" s="3" t="s">
        <v>16</v>
      </c>
      <c r="K88" s="18"/>
      <c r="L88" s="65"/>
      <c r="M88" s="65"/>
      <c r="N88" s="43"/>
      <c r="O88" s="38"/>
      <c r="P88" s="2"/>
    </row>
    <row r="89" spans="2:16" ht="15.75" thickBot="1" x14ac:dyDescent="0.3">
      <c r="B89" s="13"/>
      <c r="C89" s="45"/>
      <c r="D89" s="45"/>
      <c r="E89" s="45"/>
      <c r="F89" s="45"/>
      <c r="G89" s="45"/>
      <c r="H89" s="45"/>
      <c r="I89" s="45"/>
      <c r="J89" s="3" t="s">
        <v>17</v>
      </c>
      <c r="K89" s="18"/>
      <c r="L89" s="65"/>
      <c r="M89" s="65"/>
      <c r="N89" s="43"/>
      <c r="O89" s="38"/>
      <c r="P89" s="2"/>
    </row>
    <row r="90" spans="2:16" ht="24" customHeight="1" thickBot="1" x14ac:dyDescent="0.3">
      <c r="B90" s="13"/>
      <c r="C90" s="46"/>
      <c r="D90" s="46"/>
      <c r="E90" s="46"/>
      <c r="F90" s="46"/>
      <c r="G90" s="46"/>
      <c r="H90" s="46"/>
      <c r="I90" s="46"/>
      <c r="J90" s="3" t="s">
        <v>39</v>
      </c>
      <c r="K90" s="18"/>
      <c r="L90" s="65"/>
      <c r="M90" s="65"/>
      <c r="N90" s="43"/>
      <c r="O90" s="38"/>
      <c r="P90" s="2"/>
    </row>
    <row r="91" spans="2:16" ht="15.75" thickBot="1" x14ac:dyDescent="0.3">
      <c r="B91" s="13"/>
      <c r="C91" s="44" t="s">
        <v>57</v>
      </c>
      <c r="D91" s="44" t="s">
        <v>58</v>
      </c>
      <c r="E91" s="44" t="s">
        <v>38</v>
      </c>
      <c r="F91" s="44"/>
      <c r="G91" s="44"/>
      <c r="H91" s="44"/>
      <c r="I91" s="44"/>
      <c r="J91" s="5" t="s">
        <v>15</v>
      </c>
      <c r="K91" s="18"/>
      <c r="L91" s="65"/>
      <c r="M91" s="65"/>
      <c r="N91" s="43"/>
      <c r="O91" s="39"/>
      <c r="P91" s="9"/>
    </row>
    <row r="92" spans="2:16" ht="26.25" thickBot="1" x14ac:dyDescent="0.3">
      <c r="B92" s="13"/>
      <c r="C92" s="45"/>
      <c r="D92" s="45"/>
      <c r="E92" s="45"/>
      <c r="F92" s="45"/>
      <c r="G92" s="45"/>
      <c r="H92" s="45"/>
      <c r="I92" s="45"/>
      <c r="J92" s="3" t="s">
        <v>16</v>
      </c>
      <c r="K92" s="56"/>
      <c r="L92" s="55"/>
      <c r="M92" s="66"/>
      <c r="N92" s="1"/>
      <c r="O92" s="10"/>
      <c r="P92" s="2"/>
    </row>
    <row r="93" spans="2:16" ht="15.75" thickBot="1" x14ac:dyDescent="0.3">
      <c r="B93" s="13"/>
      <c r="C93" s="45"/>
      <c r="D93" s="45"/>
      <c r="E93" s="45"/>
      <c r="F93" s="45"/>
      <c r="G93" s="45"/>
      <c r="H93" s="45"/>
      <c r="I93" s="45"/>
      <c r="J93" s="3" t="s">
        <v>17</v>
      </c>
      <c r="K93" s="56"/>
      <c r="L93" s="57"/>
      <c r="M93" s="58"/>
      <c r="N93" s="2"/>
      <c r="O93" s="10"/>
      <c r="P93" s="2"/>
    </row>
    <row r="94" spans="2:16" ht="24.75" customHeight="1" thickBot="1" x14ac:dyDescent="0.3">
      <c r="B94" s="13"/>
      <c r="C94" s="46"/>
      <c r="D94" s="46"/>
      <c r="E94" s="46"/>
      <c r="F94" s="46"/>
      <c r="G94" s="46"/>
      <c r="H94" s="46"/>
      <c r="I94" s="46"/>
      <c r="J94" s="3" t="s">
        <v>39</v>
      </c>
      <c r="K94" s="56"/>
      <c r="L94" s="57"/>
      <c r="M94" s="58"/>
      <c r="N94" s="2"/>
      <c r="O94" s="10"/>
      <c r="P94" s="2"/>
    </row>
    <row r="95" spans="2:16" ht="15.75" thickBot="1" x14ac:dyDescent="0.3">
      <c r="B95" s="13"/>
      <c r="C95" s="44" t="s">
        <v>59</v>
      </c>
      <c r="D95" s="44" t="s">
        <v>60</v>
      </c>
      <c r="E95" s="44" t="s">
        <v>38</v>
      </c>
      <c r="F95" s="44"/>
      <c r="G95" s="44"/>
      <c r="H95" s="44"/>
      <c r="I95" s="44"/>
      <c r="J95" s="5" t="s">
        <v>15</v>
      </c>
      <c r="K95" s="59"/>
      <c r="L95" s="60"/>
      <c r="M95" s="58"/>
      <c r="N95" s="9"/>
      <c r="O95" s="11"/>
      <c r="P95" s="9"/>
    </row>
    <row r="96" spans="2:16" ht="26.25" thickBot="1" x14ac:dyDescent="0.3">
      <c r="B96" s="13"/>
      <c r="C96" s="45"/>
      <c r="D96" s="45"/>
      <c r="E96" s="45"/>
      <c r="F96" s="45"/>
      <c r="G96" s="45"/>
      <c r="H96" s="45"/>
      <c r="I96" s="45"/>
      <c r="J96" s="3" t="s">
        <v>16</v>
      </c>
      <c r="K96" s="56"/>
      <c r="L96" s="57"/>
      <c r="M96" s="58"/>
      <c r="N96" s="2"/>
      <c r="O96" s="10"/>
      <c r="P96" s="2"/>
    </row>
    <row r="97" spans="2:16" ht="34.5" customHeight="1" thickBot="1" x14ac:dyDescent="0.3">
      <c r="B97" s="13"/>
      <c r="C97" s="46"/>
      <c r="D97" s="46"/>
      <c r="E97" s="46"/>
      <c r="F97" s="46"/>
      <c r="G97" s="46"/>
      <c r="H97" s="46"/>
      <c r="I97" s="46"/>
      <c r="J97" s="3" t="s">
        <v>17</v>
      </c>
      <c r="K97" s="56"/>
      <c r="L97" s="57"/>
      <c r="M97" s="58"/>
      <c r="N97" s="2"/>
      <c r="O97" s="10"/>
      <c r="P97" s="2"/>
    </row>
    <row r="98" spans="2:16" ht="15.75" thickBot="1" x14ac:dyDescent="0.3">
      <c r="B98" s="13"/>
      <c r="C98" s="44" t="s">
        <v>68</v>
      </c>
      <c r="D98" s="44" t="s">
        <v>69</v>
      </c>
      <c r="E98" s="44" t="s">
        <v>39</v>
      </c>
      <c r="F98" s="44"/>
      <c r="G98" s="44"/>
      <c r="H98" s="44"/>
      <c r="I98" s="44"/>
      <c r="J98" s="26" t="s">
        <v>15</v>
      </c>
      <c r="K98" s="18"/>
      <c r="L98" s="110"/>
      <c r="M98" s="111"/>
      <c r="N98" s="27"/>
      <c r="O98" s="11"/>
      <c r="P98" s="25"/>
    </row>
    <row r="99" spans="2:16" ht="26.25" thickBot="1" x14ac:dyDescent="0.3">
      <c r="B99" s="13"/>
      <c r="C99" s="45"/>
      <c r="D99" s="45"/>
      <c r="E99" s="45"/>
      <c r="F99" s="45"/>
      <c r="G99" s="45"/>
      <c r="H99" s="45"/>
      <c r="I99" s="45"/>
      <c r="J99" s="24" t="s">
        <v>16</v>
      </c>
      <c r="K99" s="56"/>
      <c r="L99" s="67"/>
      <c r="M99" s="58"/>
      <c r="N99" s="1"/>
      <c r="O99" s="10"/>
      <c r="P99" s="23"/>
    </row>
    <row r="100" spans="2:16" ht="15.75" thickBot="1" x14ac:dyDescent="0.3">
      <c r="B100" s="13"/>
      <c r="C100" s="45"/>
      <c r="D100" s="45"/>
      <c r="E100" s="45"/>
      <c r="F100" s="45"/>
      <c r="G100" s="45"/>
      <c r="H100" s="45"/>
      <c r="I100" s="45"/>
      <c r="J100" s="24" t="s">
        <v>17</v>
      </c>
      <c r="K100" s="56"/>
      <c r="L100" s="57"/>
      <c r="M100" s="58"/>
      <c r="N100" s="23"/>
      <c r="O100" s="10"/>
      <c r="P100" s="23"/>
    </row>
    <row r="101" spans="2:16" ht="45" customHeight="1" thickBot="1" x14ac:dyDescent="0.3">
      <c r="B101" s="13"/>
      <c r="C101" s="46"/>
      <c r="D101" s="46"/>
      <c r="E101" s="46"/>
      <c r="F101" s="46"/>
      <c r="G101" s="46"/>
      <c r="H101" s="46"/>
      <c r="I101" s="46"/>
      <c r="J101" s="24" t="s">
        <v>39</v>
      </c>
      <c r="K101" s="56"/>
      <c r="L101" s="57"/>
      <c r="M101" s="58"/>
      <c r="N101" s="23"/>
      <c r="O101" s="10"/>
      <c r="P101" s="23"/>
    </row>
    <row r="102" spans="2:16" ht="15.75" customHeight="1" thickBot="1" x14ac:dyDescent="0.3">
      <c r="B102" s="13"/>
      <c r="C102" s="44" t="s">
        <v>70</v>
      </c>
      <c r="D102" s="44" t="s">
        <v>71</v>
      </c>
      <c r="E102" s="44"/>
      <c r="F102" s="44"/>
      <c r="G102" s="44"/>
      <c r="H102" s="44"/>
      <c r="I102" s="44"/>
      <c r="J102" s="40" t="s">
        <v>15</v>
      </c>
      <c r="K102" s="41"/>
      <c r="L102" s="116">
        <v>190.102</v>
      </c>
      <c r="M102" s="117"/>
      <c r="N102" s="42">
        <v>190.102</v>
      </c>
      <c r="O102" s="34">
        <v>100</v>
      </c>
      <c r="P102" s="25"/>
    </row>
    <row r="103" spans="2:16" ht="26.25" thickBot="1" x14ac:dyDescent="0.3">
      <c r="B103" s="13"/>
      <c r="C103" s="45"/>
      <c r="D103" s="45"/>
      <c r="E103" s="45"/>
      <c r="F103" s="45"/>
      <c r="G103" s="45"/>
      <c r="H103" s="45"/>
      <c r="I103" s="45"/>
      <c r="J103" s="24" t="s">
        <v>16</v>
      </c>
      <c r="K103" s="118">
        <v>0</v>
      </c>
      <c r="L103" s="119"/>
      <c r="M103" s="120"/>
      <c r="N103" s="1"/>
      <c r="O103" s="10"/>
      <c r="P103" s="23"/>
    </row>
    <row r="104" spans="2:16" ht="15.75" thickBot="1" x14ac:dyDescent="0.3">
      <c r="B104" s="13"/>
      <c r="C104" s="45"/>
      <c r="D104" s="45"/>
      <c r="E104" s="45"/>
      <c r="F104" s="45"/>
      <c r="G104" s="45"/>
      <c r="H104" s="45"/>
      <c r="I104" s="45"/>
      <c r="J104" s="24" t="s">
        <v>17</v>
      </c>
      <c r="K104" s="118">
        <v>188.2</v>
      </c>
      <c r="L104" s="119"/>
      <c r="M104" s="120"/>
      <c r="N104" s="23">
        <v>188.2</v>
      </c>
      <c r="O104" s="33">
        <f>SUM(N104/K104*100)</f>
        <v>100</v>
      </c>
      <c r="P104" s="23"/>
    </row>
    <row r="105" spans="2:16" ht="68.25" customHeight="1" thickBot="1" x14ac:dyDescent="0.3">
      <c r="B105" s="13"/>
      <c r="C105" s="46"/>
      <c r="D105" s="46"/>
      <c r="E105" s="46"/>
      <c r="F105" s="46"/>
      <c r="G105" s="46"/>
      <c r="H105" s="46"/>
      <c r="I105" s="46"/>
      <c r="J105" s="24" t="s">
        <v>39</v>
      </c>
      <c r="K105" s="118">
        <v>1.9019999999999999</v>
      </c>
      <c r="L105" s="119"/>
      <c r="M105" s="120"/>
      <c r="N105" s="23">
        <v>1.9019999999999999</v>
      </c>
      <c r="O105" s="33">
        <f>SUM(N105/K105*100)</f>
        <v>100</v>
      </c>
      <c r="P105" s="23" t="s">
        <v>72</v>
      </c>
    </row>
    <row r="106" spans="2:16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</row>
    <row r="107" spans="2:16" x14ac:dyDescent="0.2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</row>
    <row r="108" spans="2:16" x14ac:dyDescent="0.25">
      <c r="B108" s="13"/>
      <c r="C108" s="13"/>
      <c r="D108" s="36" t="s">
        <v>74</v>
      </c>
      <c r="E108" s="36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</row>
    <row r="109" spans="2:16" x14ac:dyDescent="0.25">
      <c r="B109" s="13"/>
      <c r="C109" s="13"/>
      <c r="D109" s="36" t="s">
        <v>75</v>
      </c>
      <c r="E109" s="36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</row>
    <row r="110" spans="2:16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</row>
    <row r="111" spans="2:16" x14ac:dyDescent="0.2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</row>
    <row r="112" spans="2:16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2:16" x14ac:dyDescent="0.2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2:16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2:16" x14ac:dyDescent="0.2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</row>
    <row r="116" spans="2:16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</row>
    <row r="117" spans="2:16" x14ac:dyDescent="0.2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</row>
    <row r="118" spans="2:16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</row>
    <row r="119" spans="2:16" x14ac:dyDescent="0.2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</row>
    <row r="120" spans="2:16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</row>
    <row r="121" spans="2:16" x14ac:dyDescent="0.2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</row>
    <row r="122" spans="2:16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</row>
    <row r="123" spans="2:16" x14ac:dyDescent="0.2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2:16" x14ac:dyDescent="0.2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2:16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2:16" x14ac:dyDescent="0.2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2:16" x14ac:dyDescent="0.2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</row>
    <row r="128" spans="2:16" x14ac:dyDescent="0.2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</row>
    <row r="129" spans="2:16" x14ac:dyDescent="0.2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</row>
    <row r="130" spans="2:16" x14ac:dyDescent="0.2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</row>
    <row r="131" spans="2:16" x14ac:dyDescent="0.2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</row>
    <row r="132" spans="2:16" x14ac:dyDescent="0.2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</row>
    <row r="133" spans="2:16" x14ac:dyDescent="0.2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</row>
    <row r="134" spans="2:16" x14ac:dyDescent="0.2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</row>
    <row r="135" spans="2:16" x14ac:dyDescent="0.2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</row>
    <row r="136" spans="2:16" x14ac:dyDescent="0.2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</row>
    <row r="137" spans="2:16" x14ac:dyDescent="0.2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</row>
    <row r="138" spans="2:16" x14ac:dyDescent="0.2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</row>
    <row r="139" spans="2:16" x14ac:dyDescent="0.2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</row>
    <row r="140" spans="2:16" x14ac:dyDescent="0.2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</row>
    <row r="141" spans="2:16" x14ac:dyDescent="0.2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2:16" x14ac:dyDescent="0.2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2:16" x14ac:dyDescent="0.2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2:16" x14ac:dyDescent="0.2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2:16" x14ac:dyDescent="0.2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2:16" x14ac:dyDescent="0.2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</row>
    <row r="147" spans="2:16" x14ac:dyDescent="0.2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</row>
    <row r="148" spans="2:16" x14ac:dyDescent="0.2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2:16" x14ac:dyDescent="0.2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</row>
    <row r="150" spans="2:16" x14ac:dyDescent="0.2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</row>
    <row r="151" spans="2:16" x14ac:dyDescent="0.2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</row>
    <row r="152" spans="2:16" x14ac:dyDescent="0.2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</row>
    <row r="153" spans="2:16" x14ac:dyDescent="0.2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2:16" x14ac:dyDescent="0.2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</row>
    <row r="155" spans="2:16" x14ac:dyDescent="0.2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</row>
    <row r="156" spans="2:16" x14ac:dyDescent="0.2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</row>
    <row r="157" spans="2:16" x14ac:dyDescent="0.2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</row>
    <row r="158" spans="2:16" x14ac:dyDescent="0.2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</row>
    <row r="159" spans="2:16" x14ac:dyDescent="0.2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</row>
    <row r="160" spans="2:16" x14ac:dyDescent="0.2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</row>
    <row r="161" spans="2:16" x14ac:dyDescent="0.2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</row>
    <row r="162" spans="2:16" x14ac:dyDescent="0.2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</row>
    <row r="163" spans="2:16" x14ac:dyDescent="0.2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</row>
    <row r="164" spans="2:16" x14ac:dyDescent="0.2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</row>
    <row r="165" spans="2:16" x14ac:dyDescent="0.2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</row>
    <row r="166" spans="2:16" x14ac:dyDescent="0.2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</row>
    <row r="167" spans="2:16" x14ac:dyDescent="0.2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</row>
    <row r="168" spans="2:16" x14ac:dyDescent="0.2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</row>
    <row r="169" spans="2:16" x14ac:dyDescent="0.2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</row>
    <row r="170" spans="2:16" x14ac:dyDescent="0.2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</row>
    <row r="171" spans="2:16" x14ac:dyDescent="0.2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</row>
    <row r="172" spans="2:16" x14ac:dyDescent="0.2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</row>
    <row r="173" spans="2:16" x14ac:dyDescent="0.2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</row>
    <row r="174" spans="2:16" x14ac:dyDescent="0.2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</row>
    <row r="175" spans="2:16" x14ac:dyDescent="0.2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</row>
    <row r="176" spans="2:16" x14ac:dyDescent="0.2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</row>
    <row r="177" spans="2:16" x14ac:dyDescent="0.2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2:16" x14ac:dyDescent="0.2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2:16" x14ac:dyDescent="0.2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2:16" x14ac:dyDescent="0.2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2:16" x14ac:dyDescent="0.2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</row>
    <row r="182" spans="2:16" x14ac:dyDescent="0.2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</row>
    <row r="183" spans="2:16" x14ac:dyDescent="0.2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</row>
  </sheetData>
  <mergeCells count="290">
    <mergeCell ref="C102:C105"/>
    <mergeCell ref="D102:D105"/>
    <mergeCell ref="E102:E105"/>
    <mergeCell ref="F102:F105"/>
    <mergeCell ref="G102:G105"/>
    <mergeCell ref="H102:H105"/>
    <mergeCell ref="I102:I105"/>
    <mergeCell ref="L102:M102"/>
    <mergeCell ref="K103:M103"/>
    <mergeCell ref="K104:M104"/>
    <mergeCell ref="K105:M105"/>
    <mergeCell ref="C10:I10"/>
    <mergeCell ref="C98:C101"/>
    <mergeCell ref="D98:D101"/>
    <mergeCell ref="E98:E101"/>
    <mergeCell ref="F98:F101"/>
    <mergeCell ref="G98:G101"/>
    <mergeCell ref="H98:H101"/>
    <mergeCell ref="I98:I101"/>
    <mergeCell ref="L98:M98"/>
    <mergeCell ref="K99:M99"/>
    <mergeCell ref="K100:M100"/>
    <mergeCell ref="K101:M101"/>
    <mergeCell ref="L14:M15"/>
    <mergeCell ref="L19:M19"/>
    <mergeCell ref="C24:C27"/>
    <mergeCell ref="D24:D27"/>
    <mergeCell ref="E24:E27"/>
    <mergeCell ref="F24:F27"/>
    <mergeCell ref="G24:G27"/>
    <mergeCell ref="H24:H27"/>
    <mergeCell ref="I20:I23"/>
    <mergeCell ref="J20:K20"/>
    <mergeCell ref="L20:M20"/>
    <mergeCell ref="J21:K21"/>
    <mergeCell ref="N14:N15"/>
    <mergeCell ref="O14:O15"/>
    <mergeCell ref="P14:P15"/>
    <mergeCell ref="C16:C19"/>
    <mergeCell ref="D16:D19"/>
    <mergeCell ref="E16:E19"/>
    <mergeCell ref="F16:F19"/>
    <mergeCell ref="G16:G19"/>
    <mergeCell ref="H16:H19"/>
    <mergeCell ref="C14:C15"/>
    <mergeCell ref="D14:D15"/>
    <mergeCell ref="E14:E15"/>
    <mergeCell ref="F14:G14"/>
    <mergeCell ref="H14:I14"/>
    <mergeCell ref="J14:K15"/>
    <mergeCell ref="I16:I19"/>
    <mergeCell ref="J16:K16"/>
    <mergeCell ref="L16:M16"/>
    <mergeCell ref="P16:P19"/>
    <mergeCell ref="J17:K17"/>
    <mergeCell ref="L17:M17"/>
    <mergeCell ref="J18:K18"/>
    <mergeCell ref="L18:M18"/>
    <mergeCell ref="J19:K19"/>
    <mergeCell ref="L21:M21"/>
    <mergeCell ref="J22:K22"/>
    <mergeCell ref="L22:M22"/>
    <mergeCell ref="J23:K23"/>
    <mergeCell ref="L23:M23"/>
    <mergeCell ref="C20:C23"/>
    <mergeCell ref="D20:D23"/>
    <mergeCell ref="E20:E23"/>
    <mergeCell ref="F20:F23"/>
    <mergeCell ref="G20:G23"/>
    <mergeCell ref="H20:H23"/>
    <mergeCell ref="I24:I27"/>
    <mergeCell ref="J24:K24"/>
    <mergeCell ref="L24:M24"/>
    <mergeCell ref="P24:P27"/>
    <mergeCell ref="J25:K25"/>
    <mergeCell ref="L25:M25"/>
    <mergeCell ref="J26:K26"/>
    <mergeCell ref="L26:M26"/>
    <mergeCell ref="J27:K27"/>
    <mergeCell ref="L27:M27"/>
    <mergeCell ref="P28:P33"/>
    <mergeCell ref="J30:K30"/>
    <mergeCell ref="L30:M30"/>
    <mergeCell ref="J31:K31"/>
    <mergeCell ref="L31:M31"/>
    <mergeCell ref="C28:C33"/>
    <mergeCell ref="D28:D33"/>
    <mergeCell ref="E28:E33"/>
    <mergeCell ref="F28:F33"/>
    <mergeCell ref="G28:G33"/>
    <mergeCell ref="H28:H33"/>
    <mergeCell ref="J32:K33"/>
    <mergeCell ref="L32:M33"/>
    <mergeCell ref="N32:N33"/>
    <mergeCell ref="O32:O33"/>
    <mergeCell ref="N28:N29"/>
    <mergeCell ref="D34:D41"/>
    <mergeCell ref="E34:E41"/>
    <mergeCell ref="F34:F41"/>
    <mergeCell ref="G34:G41"/>
    <mergeCell ref="H34:H41"/>
    <mergeCell ref="I28:I33"/>
    <mergeCell ref="J28:K29"/>
    <mergeCell ref="L28:M29"/>
    <mergeCell ref="L38:M41"/>
    <mergeCell ref="N38:N41"/>
    <mergeCell ref="O38:O41"/>
    <mergeCell ref="C42:C47"/>
    <mergeCell ref="D42:D47"/>
    <mergeCell ref="E42:E47"/>
    <mergeCell ref="F42:F47"/>
    <mergeCell ref="G42:G47"/>
    <mergeCell ref="H42:H47"/>
    <mergeCell ref="I42:I47"/>
    <mergeCell ref="I34:I41"/>
    <mergeCell ref="J34:K35"/>
    <mergeCell ref="L34:M35"/>
    <mergeCell ref="N34:N35"/>
    <mergeCell ref="O34:O35"/>
    <mergeCell ref="J36:K36"/>
    <mergeCell ref="L36:M36"/>
    <mergeCell ref="J37:K37"/>
    <mergeCell ref="L37:M37"/>
    <mergeCell ref="J38:K41"/>
    <mergeCell ref="J42:K43"/>
    <mergeCell ref="L42:M43"/>
    <mergeCell ref="N42:N43"/>
    <mergeCell ref="O42:O43"/>
    <mergeCell ref="C34:C41"/>
    <mergeCell ref="P42:P47"/>
    <mergeCell ref="J44:K44"/>
    <mergeCell ref="L44:M44"/>
    <mergeCell ref="J45:K45"/>
    <mergeCell ref="L45:M45"/>
    <mergeCell ref="J46:K47"/>
    <mergeCell ref="J48:K49"/>
    <mergeCell ref="L48:M49"/>
    <mergeCell ref="N48:N49"/>
    <mergeCell ref="O48:O49"/>
    <mergeCell ref="P48:P49"/>
    <mergeCell ref="L46:M47"/>
    <mergeCell ref="N46:N47"/>
    <mergeCell ref="O46:O47"/>
    <mergeCell ref="C48:C49"/>
    <mergeCell ref="D48:D49"/>
    <mergeCell ref="E48:E49"/>
    <mergeCell ref="F48:F49"/>
    <mergeCell ref="G48:G49"/>
    <mergeCell ref="H48:H49"/>
    <mergeCell ref="I48:I49"/>
    <mergeCell ref="D50:D55"/>
    <mergeCell ref="E50:E55"/>
    <mergeCell ref="F50:F55"/>
    <mergeCell ref="G50:G55"/>
    <mergeCell ref="H50:H55"/>
    <mergeCell ref="I50:I55"/>
    <mergeCell ref="J58:K58"/>
    <mergeCell ref="L58:M58"/>
    <mergeCell ref="J59:K59"/>
    <mergeCell ref="L59:M59"/>
    <mergeCell ref="J60:K61"/>
    <mergeCell ref="J50:K51"/>
    <mergeCell ref="L50:M51"/>
    <mergeCell ref="N50:N51"/>
    <mergeCell ref="P50:P55"/>
    <mergeCell ref="J52:K52"/>
    <mergeCell ref="L52:M52"/>
    <mergeCell ref="J53:K53"/>
    <mergeCell ref="L53:M53"/>
    <mergeCell ref="J54:K55"/>
    <mergeCell ref="L54:M55"/>
    <mergeCell ref="N54:N55"/>
    <mergeCell ref="O54:O55"/>
    <mergeCell ref="O50:O51"/>
    <mergeCell ref="P62:P64"/>
    <mergeCell ref="J64:K64"/>
    <mergeCell ref="L64:M64"/>
    <mergeCell ref="L60:M61"/>
    <mergeCell ref="N60:N61"/>
    <mergeCell ref="O60:O61"/>
    <mergeCell ref="D62:D66"/>
    <mergeCell ref="E62:E66"/>
    <mergeCell ref="F62:F66"/>
    <mergeCell ref="G62:G66"/>
    <mergeCell ref="H62:H66"/>
    <mergeCell ref="I62:I66"/>
    <mergeCell ref="J62:K63"/>
    <mergeCell ref="D56:D61"/>
    <mergeCell ref="E56:E61"/>
    <mergeCell ref="F56:F61"/>
    <mergeCell ref="G56:G61"/>
    <mergeCell ref="H56:H61"/>
    <mergeCell ref="I56:I61"/>
    <mergeCell ref="J56:K57"/>
    <mergeCell ref="L56:M57"/>
    <mergeCell ref="N56:N57"/>
    <mergeCell ref="O56:O57"/>
    <mergeCell ref="P56:P61"/>
    <mergeCell ref="P67:P73"/>
    <mergeCell ref="J71:K71"/>
    <mergeCell ref="L71:M71"/>
    <mergeCell ref="J72:K72"/>
    <mergeCell ref="L72:M72"/>
    <mergeCell ref="J73:K73"/>
    <mergeCell ref="C50:C55"/>
    <mergeCell ref="C56:C61"/>
    <mergeCell ref="C62:C66"/>
    <mergeCell ref="C67:C73"/>
    <mergeCell ref="D67:D73"/>
    <mergeCell ref="E67:E73"/>
    <mergeCell ref="J67:K70"/>
    <mergeCell ref="L67:M70"/>
    <mergeCell ref="N67:N70"/>
    <mergeCell ref="O67:O70"/>
    <mergeCell ref="J65:K65"/>
    <mergeCell ref="L65:M65"/>
    <mergeCell ref="P65:P66"/>
    <mergeCell ref="J66:K66"/>
    <mergeCell ref="L66:M66"/>
    <mergeCell ref="L62:M63"/>
    <mergeCell ref="N62:N63"/>
    <mergeCell ref="O62:O63"/>
    <mergeCell ref="L73:M73"/>
    <mergeCell ref="C74:C77"/>
    <mergeCell ref="D74:D77"/>
    <mergeCell ref="E74:E77"/>
    <mergeCell ref="F74:F77"/>
    <mergeCell ref="G74:G77"/>
    <mergeCell ref="H74:H77"/>
    <mergeCell ref="I74:I77"/>
    <mergeCell ref="J74:K74"/>
    <mergeCell ref="L74:M74"/>
    <mergeCell ref="F67:F73"/>
    <mergeCell ref="G67:G73"/>
    <mergeCell ref="H67:H73"/>
    <mergeCell ref="I67:I73"/>
    <mergeCell ref="C78:C86"/>
    <mergeCell ref="D78:D86"/>
    <mergeCell ref="E78:E86"/>
    <mergeCell ref="F78:F86"/>
    <mergeCell ref="G78:G86"/>
    <mergeCell ref="H78:H86"/>
    <mergeCell ref="P74:P77"/>
    <mergeCell ref="J75:K75"/>
    <mergeCell ref="L75:M75"/>
    <mergeCell ref="J76:K76"/>
    <mergeCell ref="L76:M76"/>
    <mergeCell ref="J77:K77"/>
    <mergeCell ref="L77:M77"/>
    <mergeCell ref="N78:N83"/>
    <mergeCell ref="O78:O83"/>
    <mergeCell ref="P78:P86"/>
    <mergeCell ref="C91:C94"/>
    <mergeCell ref="D91:D94"/>
    <mergeCell ref="E91:E94"/>
    <mergeCell ref="F91:F94"/>
    <mergeCell ref="G91:G94"/>
    <mergeCell ref="H91:H94"/>
    <mergeCell ref="I91:I94"/>
    <mergeCell ref="I87:I90"/>
    <mergeCell ref="C87:C90"/>
    <mergeCell ref="D87:D90"/>
    <mergeCell ref="E87:E90"/>
    <mergeCell ref="F87:F90"/>
    <mergeCell ref="G87:G90"/>
    <mergeCell ref="H87:H90"/>
    <mergeCell ref="I95:I97"/>
    <mergeCell ref="C95:C97"/>
    <mergeCell ref="D95:D97"/>
    <mergeCell ref="E95:E97"/>
    <mergeCell ref="F95:F97"/>
    <mergeCell ref="G95:G97"/>
    <mergeCell ref="H95:H97"/>
    <mergeCell ref="K78:M83"/>
    <mergeCell ref="K93:M93"/>
    <mergeCell ref="K94:M94"/>
    <mergeCell ref="K95:M95"/>
    <mergeCell ref="I78:I86"/>
    <mergeCell ref="J78:J83"/>
    <mergeCell ref="K96:M96"/>
    <mergeCell ref="K97:M97"/>
    <mergeCell ref="L87:M87"/>
    <mergeCell ref="L88:M88"/>
    <mergeCell ref="L89:M89"/>
    <mergeCell ref="L90:M90"/>
    <mergeCell ref="L91:M91"/>
    <mergeCell ref="K92:M92"/>
    <mergeCell ref="K84:M84"/>
    <mergeCell ref="L86:M86"/>
    <mergeCell ref="L85:M85"/>
  </mergeCells>
  <hyperlinks>
    <hyperlink ref="L14" location="Par247" display="Par247" xr:uid="{C3F28B5A-A075-4E4C-8CCB-676E13960382}"/>
    <hyperlink ref="N14" location="Par248" display="Par248" xr:uid="{F9DDFD93-A21F-4C91-BB39-531305750753}"/>
    <hyperlink ref="P14" location="Par251" display="Par251" xr:uid="{61749539-EA06-48A7-A7F2-CFA5D940E7E7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2024-10-14T08:07:58Z</cp:lastPrinted>
  <dcterms:created xsi:type="dcterms:W3CDTF">2015-06-05T18:19:34Z</dcterms:created>
  <dcterms:modified xsi:type="dcterms:W3CDTF">2024-10-14T08:08:05Z</dcterms:modified>
</cp:coreProperties>
</file>