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Декабрь\Решение Думы_37_227_20.12.24\"/>
    </mc:Choice>
  </mc:AlternateContent>
  <xr:revisionPtr revIDLastSave="0" documentId="13_ncr:1_{B1729AB1-8C4F-43A5-9087-CDFA99364EA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-2025" sheetId="16" r:id="rId1"/>
  </sheets>
  <definedNames>
    <definedName name="_xlnm._FilterDatabase" localSheetId="0" hidden="1">'2024-2025'!$A$14:$C$98</definedName>
    <definedName name="_xlnm.Print_Titles" localSheetId="0">'2024-2025'!$14:$14</definedName>
    <definedName name="_xlnm.Print_Area" localSheetId="0">'2024-2025'!$A$1:$I$98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6" l="1"/>
  <c r="F19" i="16"/>
  <c r="F21" i="16"/>
  <c r="F25" i="16"/>
  <c r="F27" i="16"/>
  <c r="F30" i="16"/>
  <c r="F33" i="16"/>
  <c r="F35" i="16"/>
  <c r="F38" i="16"/>
  <c r="F40" i="16"/>
  <c r="F44" i="16"/>
  <c r="F45" i="16"/>
  <c r="F43" i="16" s="1"/>
  <c r="G49" i="16"/>
  <c r="G52" i="16"/>
  <c r="G55" i="16"/>
  <c r="G57" i="16"/>
  <c r="F59" i="16"/>
  <c r="F62" i="16"/>
  <c r="F64" i="16"/>
  <c r="G66" i="16"/>
  <c r="F68" i="16"/>
  <c r="F74" i="16"/>
  <c r="F79" i="16"/>
  <c r="F81" i="16"/>
  <c r="F83" i="16"/>
  <c r="F85" i="16"/>
  <c r="F87" i="16"/>
  <c r="F93" i="16"/>
  <c r="F95" i="16"/>
  <c r="G96" i="16"/>
  <c r="G95" i="16" s="1"/>
  <c r="F92" i="16" l="1"/>
  <c r="F73" i="16"/>
  <c r="F51" i="16"/>
  <c r="F15" i="16"/>
  <c r="F42" i="16"/>
  <c r="E94" i="16"/>
  <c r="G94" i="16" s="1"/>
  <c r="G93" i="16" s="1"/>
  <c r="G92" i="16" s="1"/>
  <c r="E91" i="16"/>
  <c r="G91" i="16" s="1"/>
  <c r="E90" i="16"/>
  <c r="G90" i="16" s="1"/>
  <c r="E86" i="16"/>
  <c r="G86" i="16" s="1"/>
  <c r="G85" i="16" s="1"/>
  <c r="E84" i="16"/>
  <c r="G84" i="16" s="1"/>
  <c r="G83" i="16" s="1"/>
  <c r="E82" i="16"/>
  <c r="G82" i="16" s="1"/>
  <c r="G81" i="16" s="1"/>
  <c r="E80" i="16"/>
  <c r="G80" i="16" s="1"/>
  <c r="G79" i="16" s="1"/>
  <c r="E78" i="16"/>
  <c r="G78" i="16" s="1"/>
  <c r="E77" i="16"/>
  <c r="G77" i="16" s="1"/>
  <c r="E76" i="16"/>
  <c r="G76" i="16" s="1"/>
  <c r="E75" i="16"/>
  <c r="G75" i="16" s="1"/>
  <c r="E72" i="16"/>
  <c r="G72" i="16" s="1"/>
  <c r="E71" i="16"/>
  <c r="G71" i="16" s="1"/>
  <c r="E70" i="16"/>
  <c r="G70" i="16" s="1"/>
  <c r="E69" i="16"/>
  <c r="G69" i="16" s="1"/>
  <c r="E65" i="16"/>
  <c r="G65" i="16" s="1"/>
  <c r="G64" i="16" s="1"/>
  <c r="E63" i="16"/>
  <c r="G63" i="16" s="1"/>
  <c r="G62" i="16" s="1"/>
  <c r="E60" i="16"/>
  <c r="G60" i="16" s="1"/>
  <c r="G59" i="16" s="1"/>
  <c r="E46" i="16"/>
  <c r="G46" i="16" s="1"/>
  <c r="E41" i="16"/>
  <c r="G41" i="16" s="1"/>
  <c r="G40" i="16" s="1"/>
  <c r="E39" i="16"/>
  <c r="G39" i="16" s="1"/>
  <c r="G38" i="16" s="1"/>
  <c r="E37" i="16"/>
  <c r="G37" i="16" s="1"/>
  <c r="E36" i="16"/>
  <c r="G36" i="16" s="1"/>
  <c r="E34" i="16"/>
  <c r="G34" i="16" s="1"/>
  <c r="G33" i="16" s="1"/>
  <c r="E32" i="16"/>
  <c r="G32" i="16" s="1"/>
  <c r="E31" i="16"/>
  <c r="G31" i="16" s="1"/>
  <c r="G30" i="16" s="1"/>
  <c r="E29" i="16"/>
  <c r="G29" i="16" s="1"/>
  <c r="E28" i="16"/>
  <c r="G28" i="16" s="1"/>
  <c r="E26" i="16"/>
  <c r="G26" i="16" s="1"/>
  <c r="G25" i="16" s="1"/>
  <c r="E24" i="16"/>
  <c r="G24" i="16" s="1"/>
  <c r="E23" i="16"/>
  <c r="G23" i="16" s="1"/>
  <c r="E22" i="16"/>
  <c r="G22" i="16" s="1"/>
  <c r="E20" i="16"/>
  <c r="G20" i="16" s="1"/>
  <c r="G19" i="16" s="1"/>
  <c r="E18" i="16"/>
  <c r="G18" i="16" s="1"/>
  <c r="G16" i="16" s="1"/>
  <c r="D93" i="16"/>
  <c r="D92" i="16" s="1"/>
  <c r="D87" i="16"/>
  <c r="D85" i="16"/>
  <c r="D83" i="16"/>
  <c r="D81" i="16"/>
  <c r="D79" i="16"/>
  <c r="D74" i="16"/>
  <c r="D68" i="16"/>
  <c r="D64" i="16"/>
  <c r="D62" i="16"/>
  <c r="D59" i="16"/>
  <c r="D45" i="16"/>
  <c r="D43" i="16" s="1"/>
  <c r="D44" i="16"/>
  <c r="D40" i="16"/>
  <c r="D38" i="16"/>
  <c r="D35" i="16"/>
  <c r="D33" i="16"/>
  <c r="D30" i="16"/>
  <c r="D27" i="16"/>
  <c r="D25" i="16"/>
  <c r="D21" i="16"/>
  <c r="D19" i="16"/>
  <c r="D16" i="16"/>
  <c r="H93" i="16"/>
  <c r="H92" i="16" s="1"/>
  <c r="H87" i="16"/>
  <c r="H85" i="16"/>
  <c r="H83" i="16"/>
  <c r="H81" i="16"/>
  <c r="H79" i="16"/>
  <c r="H74" i="16"/>
  <c r="H68" i="16"/>
  <c r="H66" i="16"/>
  <c r="H64" i="16"/>
  <c r="H62" i="16"/>
  <c r="H59" i="16"/>
  <c r="H57" i="16"/>
  <c r="H55" i="16"/>
  <c r="H52" i="16"/>
  <c r="H49" i="16"/>
  <c r="H45" i="16"/>
  <c r="H43" i="16" s="1"/>
  <c r="H44" i="16"/>
  <c r="H40" i="16"/>
  <c r="H38" i="16"/>
  <c r="H35" i="16"/>
  <c r="H33" i="16"/>
  <c r="H30" i="16"/>
  <c r="H27" i="16"/>
  <c r="H25" i="16"/>
  <c r="H21" i="16"/>
  <c r="H19" i="16"/>
  <c r="H16" i="16"/>
  <c r="C68" i="16"/>
  <c r="F97" i="16" l="1"/>
  <c r="G21" i="16"/>
  <c r="G27" i="16"/>
  <c r="G35" i="16"/>
  <c r="G45" i="16"/>
  <c r="G43" i="16" s="1"/>
  <c r="G44" i="16"/>
  <c r="G68" i="16"/>
  <c r="G51" i="16" s="1"/>
  <c r="G74" i="16"/>
  <c r="G87" i="16"/>
  <c r="E68" i="16"/>
  <c r="H15" i="16"/>
  <c r="H51" i="16"/>
  <c r="H73" i="16"/>
  <c r="D73" i="16"/>
  <c r="D51" i="16"/>
  <c r="D15" i="16"/>
  <c r="C59" i="16"/>
  <c r="E59" i="16"/>
  <c r="G73" i="16" l="1"/>
  <c r="H42" i="16"/>
  <c r="H97" i="16" s="1"/>
  <c r="G15" i="16"/>
  <c r="G42" i="16"/>
  <c r="G97" i="16" s="1"/>
  <c r="D42" i="16"/>
  <c r="D97" i="16" s="1"/>
  <c r="E64" i="16"/>
  <c r="E66" i="16"/>
  <c r="C62" i="16"/>
  <c r="E62" i="16"/>
  <c r="E30" i="16" l="1"/>
  <c r="C66" i="16"/>
  <c r="E16" i="16"/>
  <c r="E19" i="16"/>
  <c r="E21" i="16"/>
  <c r="E25" i="16"/>
  <c r="E27" i="16"/>
  <c r="E33" i="16"/>
  <c r="E35" i="16"/>
  <c r="E38" i="16"/>
  <c r="E40" i="16"/>
  <c r="E44" i="16"/>
  <c r="E45" i="16"/>
  <c r="E43" i="16" s="1"/>
  <c r="E49" i="16"/>
  <c r="E52" i="16"/>
  <c r="E55" i="16"/>
  <c r="E57" i="16"/>
  <c r="E74" i="16"/>
  <c r="E79" i="16"/>
  <c r="E81" i="16"/>
  <c r="E83" i="16"/>
  <c r="E85" i="16"/>
  <c r="E87" i="16"/>
  <c r="E93" i="16"/>
  <c r="E92" i="16" s="1"/>
  <c r="E51" i="16" l="1"/>
  <c r="E15" i="16"/>
  <c r="E73" i="16"/>
  <c r="E42" i="16" l="1"/>
  <c r="E97" i="16" s="1"/>
  <c r="C64" i="16" l="1"/>
  <c r="C93" i="16"/>
  <c r="C92" i="16" s="1"/>
  <c r="C87" i="16"/>
  <c r="C85" i="16"/>
  <c r="C83" i="16"/>
  <c r="C81" i="16"/>
  <c r="C79" i="16"/>
  <c r="C74" i="16"/>
  <c r="C44" i="16"/>
  <c r="C21" i="16"/>
  <c r="C40" i="16"/>
  <c r="C33" i="16"/>
  <c r="C30" i="16"/>
  <c r="C27" i="16"/>
  <c r="C25" i="16"/>
  <c r="C51" i="16" l="1"/>
  <c r="C73" i="16"/>
  <c r="C19" i="16"/>
  <c r="C42" i="16" l="1"/>
  <c r="C55" i="16"/>
  <c r="C52" i="16" l="1"/>
  <c r="C38" i="16" l="1"/>
  <c r="C35" i="16"/>
  <c r="C16" i="16"/>
  <c r="C15" i="16" l="1"/>
  <c r="C57" i="16"/>
  <c r="C45" i="16"/>
  <c r="C43" i="16" s="1"/>
  <c r="C49" i="16"/>
  <c r="C97" i="16" l="1"/>
</calcChain>
</file>

<file path=xl/sharedStrings.xml><?xml version="1.0" encoding="utf-8"?>
<sst xmlns="http://schemas.openxmlformats.org/spreadsheetml/2006/main" count="180" uniqueCount="168">
  <si>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</si>
  <si>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</si>
  <si>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</si>
  <si>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</si>
  <si>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</si>
  <si>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</si>
  <si>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</si>
  <si>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</si>
  <si>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</si>
  <si>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</si>
  <si>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</si>
  <si>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</si>
  <si>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</si>
  <si>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</si>
  <si>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</si>
  <si>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</si>
  <si>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</si>
  <si>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</si>
  <si>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</si>
  <si>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</si>
  <si>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</si>
  <si>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</si>
  <si>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</si>
  <si>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</si>
  <si>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</si>
  <si>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</si>
  <si>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</si>
  <si>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</si>
  <si>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</si>
  <si>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</si>
  <si>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</si>
  <si>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</si>
  <si>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</si>
  <si>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</si>
  <si>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</si>
  <si>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</si>
  <si>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</si>
  <si>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</si>
  <si>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</si>
  <si>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</si>
  <si>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</si>
  <si>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</si>
  <si>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</si>
  <si>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</si>
  <si>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</si>
  <si>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</si>
  <si>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</si>
  <si>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</si>
  <si>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</si>
  <si>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</si>
  <si>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</si>
  <si>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</si>
  <si>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</si>
  <si>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</si>
  <si>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</si>
  <si>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</si>
  <si>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</si>
  <si>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</si>
  <si>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</si>
  <si>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</si>
  <si>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</si>
  <si>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</si>
  <si>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</si>
  <si>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</si>
  <si>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</si>
  <si>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</si>
  <si>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</si>
  <si>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</si>
  <si>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</si>
  <si>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</si>
  <si>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</si>
  <si>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</si>
  <si>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</si>
  <si>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</si>
  <si>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</si>
  <si>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</si>
  <si>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</si>
  <si>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</si>
  <si>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</si>
  <si>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</si>
  <si>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</si>
  <si>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</si>
  <si>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</si>
  <si>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</si>
  <si>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</si>
  <si>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</si>
  <si>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</si>
  <si>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</si>
  <si>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</si>
  <si>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</si>
  <si>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</si>
  <si>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</si>
  <si>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</si>
  <si>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</si>
  <si>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</si>
  <si>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</si>
  <si>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</si>
  <si>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</si>
  <si>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</si>
  <si>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</si>
  <si>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</si>
  <si>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</si>
  <si>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</si>
  <si>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</si>
  <si>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</si>
  <si>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</si>
  <si>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</si>
  <si>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</si>
  <si>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</si>
  <si>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</si>
  <si>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</si>
  <si>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</si>
  <si>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</si>
  <si>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</si>
  <si>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</si>
  <si>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</si>
  <si>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</si>
  <si>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</si>
  <si>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</si>
  <si>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</si>
  <si>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</si>
  <si>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</si>
  <si>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</si>
  <si>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</si>
  <si>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</si>
  <si>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</si>
  <si>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</si>
  <si>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</si>
  <si>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</si>
  <si>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</si>
  <si>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</si>
  <si>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</si>
  <si>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</si>
  <si>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</si>
  <si>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</si>
  <si>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</si>
  <si>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</si>
  <si>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</si>
  <si>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</si>
  <si>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</si>
  <si>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</si>
  <si>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</si>
  <si>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</si>
  <si>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</si>
  <si>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</si>
  <si>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Плановый период</t>
  </si>
  <si>
    <t>тыс. рублей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</si>
  <si>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</si>
  <si>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</si>
  <si>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</si>
  <si>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</si>
  <si>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</si>
  <si>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</si>
  <si>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>2025 год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</si>
  <si>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2025-2026 годы</t>
  </si>
  <si>
    <t>907 2 02 29999 05 0000 150</t>
  </si>
  <si>
    <t>2026 год</t>
  </si>
  <si>
    <t>поправки июль</t>
  </si>
  <si>
    <t>к решению Тужинской районной Думы</t>
  </si>
  <si>
    <t>Приложение № 18</t>
  </si>
  <si>
    <t>от 15.12.2023 № 26/143</t>
  </si>
  <si>
    <t>поправки декабрь</t>
  </si>
  <si>
    <t>000 2 02 49999 00 0000 150</t>
  </si>
  <si>
    <t>Прочие межбюджетные трансферты, передаваемые бюджетам</t>
  </si>
  <si>
    <t>936 2 02 49999 05 0000 150</t>
  </si>
  <si>
    <t>Прочие межбюджетные трансферты, передаваемые бюджетам муниципальных районов</t>
  </si>
  <si>
    <t xml:space="preserve">Приложение № 9 </t>
  </si>
  <si>
    <t xml:space="preserve">от 20.12.2024 №37/227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</si>
</sst>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5" xfId="0" applyNumberFormat="1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tabSelected="1" view="pageBreakPreview" topLeftCell="B1" zoomScaleNormal="100" zoomScaleSheetLayoutView="100" workbookViewId="0">
      <selection activeCell="G4" sqref="G4"/>
    </sheetView>
  </sheetViews>
  <sheetFormatPr defaultRowHeight="15.75" x14ac:dyDescent="0.25"/>
  <cols>
    <col min="1" max="1" width="24.625" style="1" customWidth="1"/>
    <col min="2" max="2" width="54.875" style="7" customWidth="1"/>
    <col min="3" max="3" width="14" style="16" hidden="1" customWidth="1"/>
    <col min="4" max="4" width="12.625" style="16" hidden="1" customWidth="1"/>
    <col min="5" max="5" width="16.875" style="8" hidden="1" customWidth="1"/>
    <col min="6" max="6" width="12.5" style="8" hidden="1" customWidth="1"/>
    <col min="7" max="7" width="16.875" style="8" customWidth="1"/>
    <col min="8" max="8" width="16.75" style="1" customWidth="1"/>
    <col min="9" max="9" width="6.75" style="1" customWidth="1"/>
    <col min="10" max="11" width="9" style="1" customWidth="1"/>
    <col min="12" max="115" width="9" style="1"/>
    <col min="116" max="116" width="24.375" style="1" customWidth="1"/>
    <col min="117" max="117" width="45.875" style="1" customWidth="1"/>
    <col min="118" max="118" width="13.875" style="1" customWidth="1"/>
    <col min="119" max="122" width="14" style="1" customWidth="1"/>
    <col min="123" max="123" width="18.25" style="1" customWidth="1"/>
    <col min="124" max="371" width="9" style="1"/>
    <col min="372" max="372" width="24.375" style="1" customWidth="1"/>
    <col min="373" max="373" width="45.875" style="1" customWidth="1"/>
    <col min="374" max="374" width="13.875" style="1" customWidth="1"/>
    <col min="375" max="378" width="14" style="1" customWidth="1"/>
    <col min="379" max="379" width="18.25" style="1" customWidth="1"/>
    <col min="380" max="627" width="9" style="1"/>
    <col min="628" max="628" width="24.375" style="1" customWidth="1"/>
    <col min="629" max="629" width="45.875" style="1" customWidth="1"/>
    <col min="630" max="630" width="13.875" style="1" customWidth="1"/>
    <col min="631" max="634" width="14" style="1" customWidth="1"/>
    <col min="635" max="635" width="18.25" style="1" customWidth="1"/>
    <col min="636" max="883" width="9" style="1"/>
    <col min="884" max="884" width="24.375" style="1" customWidth="1"/>
    <col min="885" max="885" width="45.875" style="1" customWidth="1"/>
    <col min="886" max="886" width="13.875" style="1" customWidth="1"/>
    <col min="887" max="890" width="14" style="1" customWidth="1"/>
    <col min="891" max="891" width="18.25" style="1" customWidth="1"/>
    <col min="892" max="1139" width="9" style="1"/>
    <col min="1140" max="1140" width="24.375" style="1" customWidth="1"/>
    <col min="1141" max="1141" width="45.875" style="1" customWidth="1"/>
    <col min="1142" max="1142" width="13.875" style="1" customWidth="1"/>
    <col min="1143" max="1146" width="14" style="1" customWidth="1"/>
    <col min="1147" max="1147" width="18.25" style="1" customWidth="1"/>
    <col min="1148" max="1395" width="9" style="1"/>
    <col min="1396" max="1396" width="24.375" style="1" customWidth="1"/>
    <col min="1397" max="1397" width="45.875" style="1" customWidth="1"/>
    <col min="1398" max="1398" width="13.875" style="1" customWidth="1"/>
    <col min="1399" max="1402" width="14" style="1" customWidth="1"/>
    <col min="1403" max="1403" width="18.25" style="1" customWidth="1"/>
    <col min="1404" max="1651" width="9" style="1"/>
    <col min="1652" max="1652" width="24.375" style="1" customWidth="1"/>
    <col min="1653" max="1653" width="45.875" style="1" customWidth="1"/>
    <col min="1654" max="1654" width="13.875" style="1" customWidth="1"/>
    <col min="1655" max="1658" width="14" style="1" customWidth="1"/>
    <col min="1659" max="1659" width="18.25" style="1" customWidth="1"/>
    <col min="1660" max="1907" width="9" style="1"/>
    <col min="1908" max="1908" width="24.375" style="1" customWidth="1"/>
    <col min="1909" max="1909" width="45.875" style="1" customWidth="1"/>
    <col min="1910" max="1910" width="13.875" style="1" customWidth="1"/>
    <col min="1911" max="1914" width="14" style="1" customWidth="1"/>
    <col min="1915" max="1915" width="18.25" style="1" customWidth="1"/>
    <col min="1916" max="2163" width="9" style="1"/>
    <col min="2164" max="2164" width="24.375" style="1" customWidth="1"/>
    <col min="2165" max="2165" width="45.875" style="1" customWidth="1"/>
    <col min="2166" max="2166" width="13.875" style="1" customWidth="1"/>
    <col min="2167" max="2170" width="14" style="1" customWidth="1"/>
    <col min="2171" max="2171" width="18.25" style="1" customWidth="1"/>
    <col min="2172" max="2419" width="9" style="1"/>
    <col min="2420" max="2420" width="24.375" style="1" customWidth="1"/>
    <col min="2421" max="2421" width="45.875" style="1" customWidth="1"/>
    <col min="2422" max="2422" width="13.875" style="1" customWidth="1"/>
    <col min="2423" max="2426" width="14" style="1" customWidth="1"/>
    <col min="2427" max="2427" width="18.25" style="1" customWidth="1"/>
    <col min="2428" max="2675" width="9" style="1"/>
    <col min="2676" max="2676" width="24.375" style="1" customWidth="1"/>
    <col min="2677" max="2677" width="45.875" style="1" customWidth="1"/>
    <col min="2678" max="2678" width="13.875" style="1" customWidth="1"/>
    <col min="2679" max="2682" width="14" style="1" customWidth="1"/>
    <col min="2683" max="2683" width="18.25" style="1" customWidth="1"/>
    <col min="2684" max="2931" width="9" style="1"/>
    <col min="2932" max="2932" width="24.375" style="1" customWidth="1"/>
    <col min="2933" max="2933" width="45.875" style="1" customWidth="1"/>
    <col min="2934" max="2934" width="13.875" style="1" customWidth="1"/>
    <col min="2935" max="2938" width="14" style="1" customWidth="1"/>
    <col min="2939" max="2939" width="18.25" style="1" customWidth="1"/>
    <col min="2940" max="3187" width="9" style="1"/>
    <col min="3188" max="3188" width="24.375" style="1" customWidth="1"/>
    <col min="3189" max="3189" width="45.875" style="1" customWidth="1"/>
    <col min="3190" max="3190" width="13.875" style="1" customWidth="1"/>
    <col min="3191" max="3194" width="14" style="1" customWidth="1"/>
    <col min="3195" max="3195" width="18.25" style="1" customWidth="1"/>
    <col min="3196" max="3443" width="9" style="1"/>
    <col min="3444" max="3444" width="24.375" style="1" customWidth="1"/>
    <col min="3445" max="3445" width="45.875" style="1" customWidth="1"/>
    <col min="3446" max="3446" width="13.875" style="1" customWidth="1"/>
    <col min="3447" max="3450" width="14" style="1" customWidth="1"/>
    <col min="3451" max="3451" width="18.25" style="1" customWidth="1"/>
    <col min="3452" max="3699" width="9" style="1"/>
    <col min="3700" max="3700" width="24.375" style="1" customWidth="1"/>
    <col min="3701" max="3701" width="45.875" style="1" customWidth="1"/>
    <col min="3702" max="3702" width="13.875" style="1" customWidth="1"/>
    <col min="3703" max="3706" width="14" style="1" customWidth="1"/>
    <col min="3707" max="3707" width="18.25" style="1" customWidth="1"/>
    <col min="3708" max="3955" width="9" style="1"/>
    <col min="3956" max="3956" width="24.375" style="1" customWidth="1"/>
    <col min="3957" max="3957" width="45.875" style="1" customWidth="1"/>
    <col min="3958" max="3958" width="13.875" style="1" customWidth="1"/>
    <col min="3959" max="3962" width="14" style="1" customWidth="1"/>
    <col min="3963" max="3963" width="18.25" style="1" customWidth="1"/>
    <col min="3964" max="4211" width="9" style="1"/>
    <col min="4212" max="4212" width="24.375" style="1" customWidth="1"/>
    <col min="4213" max="4213" width="45.875" style="1" customWidth="1"/>
    <col min="4214" max="4214" width="13.875" style="1" customWidth="1"/>
    <col min="4215" max="4218" width="14" style="1" customWidth="1"/>
    <col min="4219" max="4219" width="18.25" style="1" customWidth="1"/>
    <col min="4220" max="4467" width="9" style="1"/>
    <col min="4468" max="4468" width="24.375" style="1" customWidth="1"/>
    <col min="4469" max="4469" width="45.875" style="1" customWidth="1"/>
    <col min="4470" max="4470" width="13.875" style="1" customWidth="1"/>
    <col min="4471" max="4474" width="14" style="1" customWidth="1"/>
    <col min="4475" max="4475" width="18.25" style="1" customWidth="1"/>
    <col min="4476" max="4723" width="9" style="1"/>
    <col min="4724" max="4724" width="24.375" style="1" customWidth="1"/>
    <col min="4725" max="4725" width="45.875" style="1" customWidth="1"/>
    <col min="4726" max="4726" width="13.875" style="1" customWidth="1"/>
    <col min="4727" max="4730" width="14" style="1" customWidth="1"/>
    <col min="4731" max="4731" width="18.25" style="1" customWidth="1"/>
    <col min="4732" max="4979" width="9" style="1"/>
    <col min="4980" max="4980" width="24.375" style="1" customWidth="1"/>
    <col min="4981" max="4981" width="45.875" style="1" customWidth="1"/>
    <col min="4982" max="4982" width="13.875" style="1" customWidth="1"/>
    <col min="4983" max="4986" width="14" style="1" customWidth="1"/>
    <col min="4987" max="4987" width="18.25" style="1" customWidth="1"/>
    <col min="4988" max="5235" width="9" style="1"/>
    <col min="5236" max="5236" width="24.375" style="1" customWidth="1"/>
    <col min="5237" max="5237" width="45.875" style="1" customWidth="1"/>
    <col min="5238" max="5238" width="13.875" style="1" customWidth="1"/>
    <col min="5239" max="5242" width="14" style="1" customWidth="1"/>
    <col min="5243" max="5243" width="18.25" style="1" customWidth="1"/>
    <col min="5244" max="5491" width="9" style="1"/>
    <col min="5492" max="5492" width="24.375" style="1" customWidth="1"/>
    <col min="5493" max="5493" width="45.875" style="1" customWidth="1"/>
    <col min="5494" max="5494" width="13.875" style="1" customWidth="1"/>
    <col min="5495" max="5498" width="14" style="1" customWidth="1"/>
    <col min="5499" max="5499" width="18.25" style="1" customWidth="1"/>
    <col min="5500" max="5747" width="9" style="1"/>
    <col min="5748" max="5748" width="24.375" style="1" customWidth="1"/>
    <col min="5749" max="5749" width="45.875" style="1" customWidth="1"/>
    <col min="5750" max="5750" width="13.875" style="1" customWidth="1"/>
    <col min="5751" max="5754" width="14" style="1" customWidth="1"/>
    <col min="5755" max="5755" width="18.25" style="1" customWidth="1"/>
    <col min="5756" max="6003" width="9" style="1"/>
    <col min="6004" max="6004" width="24.375" style="1" customWidth="1"/>
    <col min="6005" max="6005" width="45.875" style="1" customWidth="1"/>
    <col min="6006" max="6006" width="13.875" style="1" customWidth="1"/>
    <col min="6007" max="6010" width="14" style="1" customWidth="1"/>
    <col min="6011" max="6011" width="18.25" style="1" customWidth="1"/>
    <col min="6012" max="6259" width="9" style="1"/>
    <col min="6260" max="6260" width="24.375" style="1" customWidth="1"/>
    <col min="6261" max="6261" width="45.875" style="1" customWidth="1"/>
    <col min="6262" max="6262" width="13.875" style="1" customWidth="1"/>
    <col min="6263" max="6266" width="14" style="1" customWidth="1"/>
    <col min="6267" max="6267" width="18.25" style="1" customWidth="1"/>
    <col min="6268" max="6515" width="9" style="1"/>
    <col min="6516" max="6516" width="24.375" style="1" customWidth="1"/>
    <col min="6517" max="6517" width="45.875" style="1" customWidth="1"/>
    <col min="6518" max="6518" width="13.875" style="1" customWidth="1"/>
    <col min="6519" max="6522" width="14" style="1" customWidth="1"/>
    <col min="6523" max="6523" width="18.25" style="1" customWidth="1"/>
    <col min="6524" max="6771" width="9" style="1"/>
    <col min="6772" max="6772" width="24.375" style="1" customWidth="1"/>
    <col min="6773" max="6773" width="45.875" style="1" customWidth="1"/>
    <col min="6774" max="6774" width="13.875" style="1" customWidth="1"/>
    <col min="6775" max="6778" width="14" style="1" customWidth="1"/>
    <col min="6779" max="6779" width="18.25" style="1" customWidth="1"/>
    <col min="6780" max="7027" width="9" style="1"/>
    <col min="7028" max="7028" width="24.375" style="1" customWidth="1"/>
    <col min="7029" max="7029" width="45.875" style="1" customWidth="1"/>
    <col min="7030" max="7030" width="13.875" style="1" customWidth="1"/>
    <col min="7031" max="7034" width="14" style="1" customWidth="1"/>
    <col min="7035" max="7035" width="18.25" style="1" customWidth="1"/>
    <col min="7036" max="7283" width="9" style="1"/>
    <col min="7284" max="7284" width="24.375" style="1" customWidth="1"/>
    <col min="7285" max="7285" width="45.875" style="1" customWidth="1"/>
    <col min="7286" max="7286" width="13.875" style="1" customWidth="1"/>
    <col min="7287" max="7290" width="14" style="1" customWidth="1"/>
    <col min="7291" max="7291" width="18.25" style="1" customWidth="1"/>
    <col min="7292" max="7539" width="9" style="1"/>
    <col min="7540" max="7540" width="24.375" style="1" customWidth="1"/>
    <col min="7541" max="7541" width="45.875" style="1" customWidth="1"/>
    <col min="7542" max="7542" width="13.875" style="1" customWidth="1"/>
    <col min="7543" max="7546" width="14" style="1" customWidth="1"/>
    <col min="7547" max="7547" width="18.25" style="1" customWidth="1"/>
    <col min="7548" max="7795" width="9" style="1"/>
    <col min="7796" max="7796" width="24.375" style="1" customWidth="1"/>
    <col min="7797" max="7797" width="45.875" style="1" customWidth="1"/>
    <col min="7798" max="7798" width="13.875" style="1" customWidth="1"/>
    <col min="7799" max="7802" width="14" style="1" customWidth="1"/>
    <col min="7803" max="7803" width="18.25" style="1" customWidth="1"/>
    <col min="7804" max="8051" width="9" style="1"/>
    <col min="8052" max="8052" width="24.375" style="1" customWidth="1"/>
    <col min="8053" max="8053" width="45.875" style="1" customWidth="1"/>
    <col min="8054" max="8054" width="13.875" style="1" customWidth="1"/>
    <col min="8055" max="8058" width="14" style="1" customWidth="1"/>
    <col min="8059" max="8059" width="18.25" style="1" customWidth="1"/>
    <col min="8060" max="8307" width="9" style="1"/>
    <col min="8308" max="8308" width="24.375" style="1" customWidth="1"/>
    <col min="8309" max="8309" width="45.875" style="1" customWidth="1"/>
    <col min="8310" max="8310" width="13.875" style="1" customWidth="1"/>
    <col min="8311" max="8314" width="14" style="1" customWidth="1"/>
    <col min="8315" max="8315" width="18.25" style="1" customWidth="1"/>
    <col min="8316" max="8563" width="9" style="1"/>
    <col min="8564" max="8564" width="24.375" style="1" customWidth="1"/>
    <col min="8565" max="8565" width="45.875" style="1" customWidth="1"/>
    <col min="8566" max="8566" width="13.875" style="1" customWidth="1"/>
    <col min="8567" max="8570" width="14" style="1" customWidth="1"/>
    <col min="8571" max="8571" width="18.25" style="1" customWidth="1"/>
    <col min="8572" max="8819" width="9" style="1"/>
    <col min="8820" max="8820" width="24.375" style="1" customWidth="1"/>
    <col min="8821" max="8821" width="45.875" style="1" customWidth="1"/>
    <col min="8822" max="8822" width="13.875" style="1" customWidth="1"/>
    <col min="8823" max="8826" width="14" style="1" customWidth="1"/>
    <col min="8827" max="8827" width="18.25" style="1" customWidth="1"/>
    <col min="8828" max="9075" width="9" style="1"/>
    <col min="9076" max="9076" width="24.375" style="1" customWidth="1"/>
    <col min="9077" max="9077" width="45.875" style="1" customWidth="1"/>
    <col min="9078" max="9078" width="13.875" style="1" customWidth="1"/>
    <col min="9079" max="9082" width="14" style="1" customWidth="1"/>
    <col min="9083" max="9083" width="18.25" style="1" customWidth="1"/>
    <col min="9084" max="9331" width="9" style="1"/>
    <col min="9332" max="9332" width="24.375" style="1" customWidth="1"/>
    <col min="9333" max="9333" width="45.875" style="1" customWidth="1"/>
    <col min="9334" max="9334" width="13.875" style="1" customWidth="1"/>
    <col min="9335" max="9338" width="14" style="1" customWidth="1"/>
    <col min="9339" max="9339" width="18.25" style="1" customWidth="1"/>
    <col min="9340" max="9587" width="9" style="1"/>
    <col min="9588" max="9588" width="24.375" style="1" customWidth="1"/>
    <col min="9589" max="9589" width="45.875" style="1" customWidth="1"/>
    <col min="9590" max="9590" width="13.875" style="1" customWidth="1"/>
    <col min="9591" max="9594" width="14" style="1" customWidth="1"/>
    <col min="9595" max="9595" width="18.25" style="1" customWidth="1"/>
    <col min="9596" max="9843" width="9" style="1"/>
    <col min="9844" max="9844" width="24.375" style="1" customWidth="1"/>
    <col min="9845" max="9845" width="45.875" style="1" customWidth="1"/>
    <col min="9846" max="9846" width="13.875" style="1" customWidth="1"/>
    <col min="9847" max="9850" width="14" style="1" customWidth="1"/>
    <col min="9851" max="9851" width="18.25" style="1" customWidth="1"/>
    <col min="9852" max="10099" width="9" style="1"/>
    <col min="10100" max="10100" width="24.375" style="1" customWidth="1"/>
    <col min="10101" max="10101" width="45.875" style="1" customWidth="1"/>
    <col min="10102" max="10102" width="13.875" style="1" customWidth="1"/>
    <col min="10103" max="10106" width="14" style="1" customWidth="1"/>
    <col min="10107" max="10107" width="18.25" style="1" customWidth="1"/>
    <col min="10108" max="10355" width="9" style="1"/>
    <col min="10356" max="10356" width="24.375" style="1" customWidth="1"/>
    <col min="10357" max="10357" width="45.875" style="1" customWidth="1"/>
    <col min="10358" max="10358" width="13.875" style="1" customWidth="1"/>
    <col min="10359" max="10362" width="14" style="1" customWidth="1"/>
    <col min="10363" max="10363" width="18.25" style="1" customWidth="1"/>
    <col min="10364" max="10611" width="9" style="1"/>
    <col min="10612" max="10612" width="24.375" style="1" customWidth="1"/>
    <col min="10613" max="10613" width="45.875" style="1" customWidth="1"/>
    <col min="10614" max="10614" width="13.875" style="1" customWidth="1"/>
    <col min="10615" max="10618" width="14" style="1" customWidth="1"/>
    <col min="10619" max="10619" width="18.25" style="1" customWidth="1"/>
    <col min="10620" max="10867" width="9" style="1"/>
    <col min="10868" max="10868" width="24.375" style="1" customWidth="1"/>
    <col min="10869" max="10869" width="45.875" style="1" customWidth="1"/>
    <col min="10870" max="10870" width="13.875" style="1" customWidth="1"/>
    <col min="10871" max="10874" width="14" style="1" customWidth="1"/>
    <col min="10875" max="10875" width="18.25" style="1" customWidth="1"/>
    <col min="10876" max="11123" width="9" style="1"/>
    <col min="11124" max="11124" width="24.375" style="1" customWidth="1"/>
    <col min="11125" max="11125" width="45.875" style="1" customWidth="1"/>
    <col min="11126" max="11126" width="13.875" style="1" customWidth="1"/>
    <col min="11127" max="11130" width="14" style="1" customWidth="1"/>
    <col min="11131" max="11131" width="18.25" style="1" customWidth="1"/>
    <col min="11132" max="11379" width="9" style="1"/>
    <col min="11380" max="11380" width="24.375" style="1" customWidth="1"/>
    <col min="11381" max="11381" width="45.875" style="1" customWidth="1"/>
    <col min="11382" max="11382" width="13.875" style="1" customWidth="1"/>
    <col min="11383" max="11386" width="14" style="1" customWidth="1"/>
    <col min="11387" max="11387" width="18.25" style="1" customWidth="1"/>
    <col min="11388" max="11635" width="9" style="1"/>
    <col min="11636" max="11636" width="24.375" style="1" customWidth="1"/>
    <col min="11637" max="11637" width="45.875" style="1" customWidth="1"/>
    <col min="11638" max="11638" width="13.875" style="1" customWidth="1"/>
    <col min="11639" max="11642" width="14" style="1" customWidth="1"/>
    <col min="11643" max="11643" width="18.25" style="1" customWidth="1"/>
    <col min="11644" max="11891" width="9" style="1"/>
    <col min="11892" max="11892" width="24.375" style="1" customWidth="1"/>
    <col min="11893" max="11893" width="45.875" style="1" customWidth="1"/>
    <col min="11894" max="11894" width="13.875" style="1" customWidth="1"/>
    <col min="11895" max="11898" width="14" style="1" customWidth="1"/>
    <col min="11899" max="11899" width="18.25" style="1" customWidth="1"/>
    <col min="11900" max="12147" width="9" style="1"/>
    <col min="12148" max="12148" width="24.375" style="1" customWidth="1"/>
    <col min="12149" max="12149" width="45.875" style="1" customWidth="1"/>
    <col min="12150" max="12150" width="13.875" style="1" customWidth="1"/>
    <col min="12151" max="12154" width="14" style="1" customWidth="1"/>
    <col min="12155" max="12155" width="18.25" style="1" customWidth="1"/>
    <col min="12156" max="12403" width="9" style="1"/>
    <col min="12404" max="12404" width="24.375" style="1" customWidth="1"/>
    <col min="12405" max="12405" width="45.875" style="1" customWidth="1"/>
    <col min="12406" max="12406" width="13.875" style="1" customWidth="1"/>
    <col min="12407" max="12410" width="14" style="1" customWidth="1"/>
    <col min="12411" max="12411" width="18.25" style="1" customWidth="1"/>
    <col min="12412" max="12659" width="9" style="1"/>
    <col min="12660" max="12660" width="24.375" style="1" customWidth="1"/>
    <col min="12661" max="12661" width="45.875" style="1" customWidth="1"/>
    <col min="12662" max="12662" width="13.875" style="1" customWidth="1"/>
    <col min="12663" max="12666" width="14" style="1" customWidth="1"/>
    <col min="12667" max="12667" width="18.25" style="1" customWidth="1"/>
    <col min="12668" max="12915" width="9" style="1"/>
    <col min="12916" max="12916" width="24.375" style="1" customWidth="1"/>
    <col min="12917" max="12917" width="45.875" style="1" customWidth="1"/>
    <col min="12918" max="12918" width="13.875" style="1" customWidth="1"/>
    <col min="12919" max="12922" width="14" style="1" customWidth="1"/>
    <col min="12923" max="12923" width="18.25" style="1" customWidth="1"/>
    <col min="12924" max="13171" width="9" style="1"/>
    <col min="13172" max="13172" width="24.375" style="1" customWidth="1"/>
    <col min="13173" max="13173" width="45.875" style="1" customWidth="1"/>
    <col min="13174" max="13174" width="13.875" style="1" customWidth="1"/>
    <col min="13175" max="13178" width="14" style="1" customWidth="1"/>
    <col min="13179" max="13179" width="18.25" style="1" customWidth="1"/>
    <col min="13180" max="13427" width="9" style="1"/>
    <col min="13428" max="13428" width="24.375" style="1" customWidth="1"/>
    <col min="13429" max="13429" width="45.875" style="1" customWidth="1"/>
    <col min="13430" max="13430" width="13.875" style="1" customWidth="1"/>
    <col min="13431" max="13434" width="14" style="1" customWidth="1"/>
    <col min="13435" max="13435" width="18.25" style="1" customWidth="1"/>
    <col min="13436" max="13683" width="9" style="1"/>
    <col min="13684" max="13684" width="24.375" style="1" customWidth="1"/>
    <col min="13685" max="13685" width="45.875" style="1" customWidth="1"/>
    <col min="13686" max="13686" width="13.875" style="1" customWidth="1"/>
    <col min="13687" max="13690" width="14" style="1" customWidth="1"/>
    <col min="13691" max="13691" width="18.25" style="1" customWidth="1"/>
    <col min="13692" max="13939" width="9" style="1"/>
    <col min="13940" max="13940" width="24.375" style="1" customWidth="1"/>
    <col min="13941" max="13941" width="45.875" style="1" customWidth="1"/>
    <col min="13942" max="13942" width="13.875" style="1" customWidth="1"/>
    <col min="13943" max="13946" width="14" style="1" customWidth="1"/>
    <col min="13947" max="13947" width="18.25" style="1" customWidth="1"/>
    <col min="13948" max="14195" width="9" style="1"/>
    <col min="14196" max="14196" width="24.375" style="1" customWidth="1"/>
    <col min="14197" max="14197" width="45.875" style="1" customWidth="1"/>
    <col min="14198" max="14198" width="13.875" style="1" customWidth="1"/>
    <col min="14199" max="14202" width="14" style="1" customWidth="1"/>
    <col min="14203" max="14203" width="18.25" style="1" customWidth="1"/>
    <col min="14204" max="14451" width="9" style="1"/>
    <col min="14452" max="14452" width="24.375" style="1" customWidth="1"/>
    <col min="14453" max="14453" width="45.875" style="1" customWidth="1"/>
    <col min="14454" max="14454" width="13.875" style="1" customWidth="1"/>
    <col min="14455" max="14458" width="14" style="1" customWidth="1"/>
    <col min="14459" max="14459" width="18.25" style="1" customWidth="1"/>
    <col min="14460" max="14707" width="9" style="1"/>
    <col min="14708" max="14708" width="24.375" style="1" customWidth="1"/>
    <col min="14709" max="14709" width="45.875" style="1" customWidth="1"/>
    <col min="14710" max="14710" width="13.875" style="1" customWidth="1"/>
    <col min="14711" max="14714" width="14" style="1" customWidth="1"/>
    <col min="14715" max="14715" width="18.25" style="1" customWidth="1"/>
    <col min="14716" max="14963" width="9" style="1"/>
    <col min="14964" max="14964" width="24.375" style="1" customWidth="1"/>
    <col min="14965" max="14965" width="45.875" style="1" customWidth="1"/>
    <col min="14966" max="14966" width="13.875" style="1" customWidth="1"/>
    <col min="14967" max="14970" width="14" style="1" customWidth="1"/>
    <col min="14971" max="14971" width="18.25" style="1" customWidth="1"/>
    <col min="14972" max="15219" width="9" style="1"/>
    <col min="15220" max="15220" width="24.375" style="1" customWidth="1"/>
    <col min="15221" max="15221" width="45.875" style="1" customWidth="1"/>
    <col min="15222" max="15222" width="13.875" style="1" customWidth="1"/>
    <col min="15223" max="15226" width="14" style="1" customWidth="1"/>
    <col min="15227" max="15227" width="18.25" style="1" customWidth="1"/>
    <col min="15228" max="15475" width="9" style="1"/>
    <col min="15476" max="15476" width="24.375" style="1" customWidth="1"/>
    <col min="15477" max="15477" width="45.875" style="1" customWidth="1"/>
    <col min="15478" max="15478" width="13.875" style="1" customWidth="1"/>
    <col min="15479" max="15482" width="14" style="1" customWidth="1"/>
    <col min="15483" max="15483" width="18.25" style="1" customWidth="1"/>
    <col min="15484" max="15731" width="9" style="1"/>
    <col min="15732" max="15732" width="24.375" style="1" customWidth="1"/>
    <col min="15733" max="15733" width="45.875" style="1" customWidth="1"/>
    <col min="15734" max="15734" width="13.875" style="1" customWidth="1"/>
    <col min="15735" max="15738" width="14" style="1" customWidth="1"/>
    <col min="15739" max="15739" width="18.25" style="1" customWidth="1"/>
    <col min="15740" max="15987" width="9" style="1"/>
    <col min="15988" max="15988" width="24.375" style="1" customWidth="1"/>
    <col min="15989" max="15989" width="45.875" style="1" customWidth="1"/>
    <col min="15990" max="15990" width="13.875" style="1" customWidth="1"/>
    <col min="15991" max="15994" width="14" style="1" customWidth="1"/>
    <col min="15995" max="15995" width="18.25" style="1" customWidth="1"/>
    <col min="15996" max="16384" width="9" style="1"/>
  </cols>
  <sheetData>
    <row r="1" spans="1:9" ht="18" customHeight="1" x14ac:dyDescent="0.25">
      <c r="B1" s="26"/>
      <c r="C1" s="26"/>
      <c r="D1" s="26"/>
      <c r="G1" s="27" t="s">
        <v>166</v>
      </c>
      <c r="H1" s="27"/>
      <c r="I1" s="27"/>
    </row>
    <row r="2" spans="1:9" ht="18" customHeight="1" x14ac:dyDescent="0.25">
      <c r="B2" s="24"/>
      <c r="C2" s="14"/>
      <c r="D2" s="14"/>
      <c r="G2" s="28" t="s">
        <v>158</v>
      </c>
      <c r="H2" s="28"/>
      <c r="I2" s="28"/>
    </row>
    <row r="3" spans="1:9" ht="18" customHeight="1" x14ac:dyDescent="0.25">
      <c r="B3" s="1"/>
      <c r="C3" s="25"/>
      <c r="D3" s="25"/>
      <c r="G3" s="27" t="s">
        <v>167</v>
      </c>
      <c r="H3" s="27"/>
      <c r="I3" s="27"/>
    </row>
    <row r="4" spans="1:9" ht="18" customHeight="1" x14ac:dyDescent="0.25">
      <c r="B4" s="26"/>
      <c r="C4" s="25"/>
      <c r="D4" s="25"/>
      <c r="G4" s="27"/>
      <c r="H4" s="27"/>
      <c r="I4" s="27"/>
    </row>
    <row r="5" spans="1:9" ht="18" customHeight="1" x14ac:dyDescent="0.25">
      <c r="B5" s="26"/>
      <c r="C5" s="26"/>
      <c r="D5" s="25"/>
      <c r="G5" s="27" t="s">
        <v>159</v>
      </c>
      <c r="H5" s="27"/>
      <c r="I5" s="27"/>
    </row>
    <row r="6" spans="1:9" ht="18" customHeight="1" x14ac:dyDescent="0.25">
      <c r="B6" s="26"/>
      <c r="C6" s="25"/>
      <c r="D6" s="25"/>
      <c r="G6" s="27" t="s">
        <v>158</v>
      </c>
      <c r="H6" s="27"/>
      <c r="I6" s="27"/>
    </row>
    <row r="7" spans="1:9" ht="18" customHeight="1" x14ac:dyDescent="0.25">
      <c r="B7" s="26"/>
      <c r="C7" s="25"/>
      <c r="D7" s="25"/>
      <c r="G7" s="27" t="s">
        <v>160</v>
      </c>
      <c r="H7" s="27"/>
      <c r="I7" s="27"/>
    </row>
    <row r="8" spans="1:9" ht="18" customHeight="1" x14ac:dyDescent="0.25">
      <c r="B8" s="24"/>
      <c r="C8" s="14"/>
      <c r="D8" s="14"/>
      <c r="E8" s="15"/>
      <c r="F8" s="15"/>
      <c r="G8" s="15"/>
    </row>
    <row r="9" spans="1:9" ht="36" customHeight="1" x14ac:dyDescent="0.25">
      <c r="A9" s="2"/>
      <c r="B9" s="3"/>
    </row>
    <row r="10" spans="1:9" ht="18" customHeight="1" x14ac:dyDescent="0.25">
      <c r="A10" s="32" t="s">
        <v>11</v>
      </c>
      <c r="B10" s="32"/>
      <c r="C10" s="32"/>
      <c r="D10" s="32"/>
      <c r="E10" s="32"/>
      <c r="F10" s="32"/>
      <c r="G10" s="32"/>
      <c r="H10" s="32"/>
    </row>
    <row r="11" spans="1:9" ht="54" customHeight="1" x14ac:dyDescent="0.25">
      <c r="A11" s="43" t="s">
        <v>154</v>
      </c>
      <c r="B11" s="43"/>
      <c r="C11" s="43"/>
      <c r="D11" s="43"/>
      <c r="E11" s="43"/>
      <c r="F11" s="43"/>
      <c r="G11" s="43"/>
      <c r="H11" s="43"/>
    </row>
    <row r="12" spans="1:9" ht="54" customHeight="1" x14ac:dyDescent="0.25">
      <c r="A12" s="13"/>
      <c r="B12" s="13"/>
      <c r="C12" s="35" t="s">
        <v>146</v>
      </c>
      <c r="D12" s="35"/>
      <c r="E12" s="36"/>
      <c r="F12" s="29"/>
      <c r="G12" s="29"/>
    </row>
    <row r="13" spans="1:9" ht="24" customHeight="1" x14ac:dyDescent="0.25">
      <c r="A13" s="37" t="s">
        <v>0</v>
      </c>
      <c r="B13" s="37" t="s">
        <v>1</v>
      </c>
      <c r="C13" s="21"/>
      <c r="D13" s="22"/>
      <c r="E13" s="40" t="s">
        <v>145</v>
      </c>
      <c r="F13" s="41"/>
      <c r="G13" s="41"/>
      <c r="H13" s="42"/>
    </row>
    <row r="14" spans="1:9" s="4" customFormat="1" ht="31.5" x14ac:dyDescent="0.25">
      <c r="A14" s="38"/>
      <c r="B14" s="39"/>
      <c r="C14" s="17" t="s">
        <v>153</v>
      </c>
      <c r="D14" s="17" t="s">
        <v>157</v>
      </c>
      <c r="E14" s="17" t="s">
        <v>153</v>
      </c>
      <c r="F14" s="17" t="s">
        <v>161</v>
      </c>
      <c r="G14" s="17" t="s">
        <v>153</v>
      </c>
      <c r="H14" s="17" t="s">
        <v>156</v>
      </c>
    </row>
    <row r="15" spans="1:9" s="8" customFormat="1" x14ac:dyDescent="0.25">
      <c r="A15" s="5" t="s">
        <v>2</v>
      </c>
      <c r="B15" s="5" t="s">
        <v>3</v>
      </c>
      <c r="C15" s="18">
        <f t="shared" ref="C15:H15" si="0">C16+C19+C21+C25+C27+C30+C33+C35+C38+C40</f>
        <v>47317.352000000006</v>
      </c>
      <c r="D15" s="18">
        <f t="shared" si="0"/>
        <v>0</v>
      </c>
      <c r="E15" s="18">
        <f t="shared" si="0"/>
        <v>47317.352000000006</v>
      </c>
      <c r="F15" s="18">
        <f t="shared" si="0"/>
        <v>0</v>
      </c>
      <c r="G15" s="18">
        <f t="shared" si="0"/>
        <v>47317.352000000006</v>
      </c>
      <c r="H15" s="18">
        <f t="shared" si="0"/>
        <v>49077.055</v>
      </c>
    </row>
    <row r="16" spans="1:9" s="8" customFormat="1" x14ac:dyDescent="0.25">
      <c r="A16" s="9" t="s">
        <v>24</v>
      </c>
      <c r="B16" s="9" t="s">
        <v>25</v>
      </c>
      <c r="C16" s="19">
        <f t="shared" ref="C16:H16" si="1">C17+C18</f>
        <v>13731.2</v>
      </c>
      <c r="D16" s="19">
        <f t="shared" si="1"/>
        <v>0</v>
      </c>
      <c r="E16" s="19">
        <f t="shared" si="1"/>
        <v>13731.2</v>
      </c>
      <c r="F16" s="19">
        <f t="shared" si="1"/>
        <v>0</v>
      </c>
      <c r="G16" s="19">
        <f t="shared" si="1"/>
        <v>13731.2</v>
      </c>
      <c r="H16" s="19">
        <f t="shared" si="1"/>
        <v>14390.2</v>
      </c>
    </row>
    <row r="17" spans="1:8" s="8" customFormat="1" hidden="1" x14ac:dyDescent="0.25">
      <c r="A17" s="9" t="s">
        <v>27</v>
      </c>
      <c r="B17" s="9" t="s">
        <v>26</v>
      </c>
      <c r="C17" s="19"/>
      <c r="D17" s="19"/>
      <c r="E17" s="19"/>
      <c r="F17" s="19"/>
      <c r="G17" s="19"/>
      <c r="H17" s="19"/>
    </row>
    <row r="18" spans="1:8" s="8" customFormat="1" x14ac:dyDescent="0.25">
      <c r="A18" s="9" t="s">
        <v>29</v>
      </c>
      <c r="B18" s="9" t="s">
        <v>28</v>
      </c>
      <c r="C18" s="19">
        <v>13731.2</v>
      </c>
      <c r="D18" s="19"/>
      <c r="E18" s="19">
        <f>C18+D18</f>
        <v>13731.2</v>
      </c>
      <c r="F18" s="19"/>
      <c r="G18" s="19">
        <f>E18+F18</f>
        <v>13731.2</v>
      </c>
      <c r="H18" s="19">
        <v>14390.2</v>
      </c>
    </row>
    <row r="19" spans="1:8" s="8" customFormat="1" ht="47.25" x14ac:dyDescent="0.25">
      <c r="A19" s="9" t="s">
        <v>31</v>
      </c>
      <c r="B19" s="9" t="s">
        <v>30</v>
      </c>
      <c r="C19" s="19">
        <f t="shared" ref="C19:H19" si="2">C20</f>
        <v>4395.6170000000002</v>
      </c>
      <c r="D19" s="19">
        <f t="shared" si="2"/>
        <v>0</v>
      </c>
      <c r="E19" s="19">
        <f t="shared" si="2"/>
        <v>4395.6170000000002</v>
      </c>
      <c r="F19" s="19">
        <f t="shared" si="2"/>
        <v>0</v>
      </c>
      <c r="G19" s="19">
        <f t="shared" si="2"/>
        <v>4395.6170000000002</v>
      </c>
      <c r="H19" s="19">
        <f t="shared" si="2"/>
        <v>4427.97</v>
      </c>
    </row>
    <row r="20" spans="1:8" s="8" customFormat="1" ht="34.5" customHeight="1" x14ac:dyDescent="0.25">
      <c r="A20" s="9" t="s">
        <v>33</v>
      </c>
      <c r="B20" s="9" t="s">
        <v>32</v>
      </c>
      <c r="C20" s="19">
        <v>4395.6170000000002</v>
      </c>
      <c r="D20" s="19"/>
      <c r="E20" s="19">
        <f>C20+D20</f>
        <v>4395.6170000000002</v>
      </c>
      <c r="F20" s="19"/>
      <c r="G20" s="19">
        <f>E20+F20</f>
        <v>4395.6170000000002</v>
      </c>
      <c r="H20" s="19">
        <v>4427.97</v>
      </c>
    </row>
    <row r="21" spans="1:8" s="8" customFormat="1" x14ac:dyDescent="0.25">
      <c r="A21" s="9" t="s">
        <v>35</v>
      </c>
      <c r="B21" s="9" t="s">
        <v>34</v>
      </c>
      <c r="C21" s="19">
        <f t="shared" ref="C21:H21" si="3">C22+C23+C24</f>
        <v>23088</v>
      </c>
      <c r="D21" s="19">
        <f t="shared" si="3"/>
        <v>0</v>
      </c>
      <c r="E21" s="19">
        <f t="shared" si="3"/>
        <v>23088</v>
      </c>
      <c r="F21" s="19">
        <f t="shared" si="3"/>
        <v>0</v>
      </c>
      <c r="G21" s="19">
        <f t="shared" si="3"/>
        <v>23088</v>
      </c>
      <c r="H21" s="19">
        <f t="shared" si="3"/>
        <v>24193</v>
      </c>
    </row>
    <row r="22" spans="1:8" s="8" customFormat="1" ht="31.5" x14ac:dyDescent="0.25">
      <c r="A22" s="9" t="s">
        <v>37</v>
      </c>
      <c r="B22" s="9" t="s">
        <v>36</v>
      </c>
      <c r="C22" s="19">
        <v>21900</v>
      </c>
      <c r="D22" s="19"/>
      <c r="E22" s="19">
        <f>C22+D22</f>
        <v>21900</v>
      </c>
      <c r="F22" s="19"/>
      <c r="G22" s="19">
        <f>E22+F22</f>
        <v>21900</v>
      </c>
      <c r="H22" s="19">
        <v>22977</v>
      </c>
    </row>
    <row r="23" spans="1:8" s="8" customFormat="1" x14ac:dyDescent="0.25">
      <c r="A23" s="9" t="s">
        <v>83</v>
      </c>
      <c r="B23" s="9" t="s">
        <v>82</v>
      </c>
      <c r="C23" s="19">
        <v>395</v>
      </c>
      <c r="D23" s="19"/>
      <c r="E23" s="19">
        <f>C23+D23</f>
        <v>395</v>
      </c>
      <c r="F23" s="19"/>
      <c r="G23" s="19">
        <f>E23+F23</f>
        <v>395</v>
      </c>
      <c r="H23" s="19">
        <v>407</v>
      </c>
    </row>
    <row r="24" spans="1:8" s="8" customFormat="1" ht="31.5" x14ac:dyDescent="0.25">
      <c r="A24" s="9" t="s">
        <v>84</v>
      </c>
      <c r="B24" s="9" t="s">
        <v>85</v>
      </c>
      <c r="C24" s="19">
        <v>793</v>
      </c>
      <c r="D24" s="19"/>
      <c r="E24" s="19">
        <f>C24+D24</f>
        <v>793</v>
      </c>
      <c r="F24" s="19"/>
      <c r="G24" s="19">
        <f>E24+F24</f>
        <v>793</v>
      </c>
      <c r="H24" s="19">
        <v>809</v>
      </c>
    </row>
    <row r="25" spans="1:8" s="8" customFormat="1" x14ac:dyDescent="0.25">
      <c r="A25" s="9" t="s">
        <v>39</v>
      </c>
      <c r="B25" s="9" t="s">
        <v>38</v>
      </c>
      <c r="C25" s="19">
        <f t="shared" ref="C25:H25" si="4">C26</f>
        <v>672</v>
      </c>
      <c r="D25" s="19">
        <f t="shared" si="4"/>
        <v>0</v>
      </c>
      <c r="E25" s="19">
        <f t="shared" si="4"/>
        <v>672</v>
      </c>
      <c r="F25" s="19">
        <f t="shared" si="4"/>
        <v>0</v>
      </c>
      <c r="G25" s="19">
        <f t="shared" si="4"/>
        <v>672</v>
      </c>
      <c r="H25" s="19">
        <f t="shared" si="4"/>
        <v>674</v>
      </c>
    </row>
    <row r="26" spans="1:8" s="8" customFormat="1" x14ac:dyDescent="0.25">
      <c r="A26" s="9" t="s">
        <v>41</v>
      </c>
      <c r="B26" s="9" t="s">
        <v>40</v>
      </c>
      <c r="C26" s="19">
        <v>672</v>
      </c>
      <c r="D26" s="19"/>
      <c r="E26" s="19">
        <f>C26+D26</f>
        <v>672</v>
      </c>
      <c r="F26" s="19"/>
      <c r="G26" s="19">
        <f>E26+F26</f>
        <v>672</v>
      </c>
      <c r="H26" s="19">
        <v>674</v>
      </c>
    </row>
    <row r="27" spans="1:8" s="8" customFormat="1" x14ac:dyDescent="0.25">
      <c r="A27" s="9" t="s">
        <v>43</v>
      </c>
      <c r="B27" s="9" t="s">
        <v>42</v>
      </c>
      <c r="C27" s="19">
        <f t="shared" ref="C27:H27" si="5">C28+C29</f>
        <v>468</v>
      </c>
      <c r="D27" s="19">
        <f t="shared" si="5"/>
        <v>0</v>
      </c>
      <c r="E27" s="19">
        <f t="shared" si="5"/>
        <v>468</v>
      </c>
      <c r="F27" s="19">
        <f t="shared" si="5"/>
        <v>0</v>
      </c>
      <c r="G27" s="19">
        <f t="shared" si="5"/>
        <v>468</v>
      </c>
      <c r="H27" s="19">
        <f t="shared" si="5"/>
        <v>482</v>
      </c>
    </row>
    <row r="28" spans="1:8" s="8" customFormat="1" ht="31.5" x14ac:dyDescent="0.25">
      <c r="A28" s="9" t="s">
        <v>86</v>
      </c>
      <c r="B28" s="9" t="s">
        <v>87</v>
      </c>
      <c r="C28" s="19">
        <v>468</v>
      </c>
      <c r="D28" s="19"/>
      <c r="E28" s="19">
        <f>C28+D28</f>
        <v>468</v>
      </c>
      <c r="F28" s="19"/>
      <c r="G28" s="19">
        <f>E28+F28</f>
        <v>468</v>
      </c>
      <c r="H28" s="19">
        <v>482</v>
      </c>
    </row>
    <row r="29" spans="1:8" s="8" customFormat="1" ht="47.25" x14ac:dyDescent="0.25">
      <c r="A29" s="9" t="s">
        <v>44</v>
      </c>
      <c r="B29" s="9" t="s">
        <v>45</v>
      </c>
      <c r="C29" s="19">
        <v>0</v>
      </c>
      <c r="D29" s="19"/>
      <c r="E29" s="19">
        <f>C29+D29</f>
        <v>0</v>
      </c>
      <c r="F29" s="19"/>
      <c r="G29" s="19">
        <f>E29+F29</f>
        <v>0</v>
      </c>
      <c r="H29" s="19">
        <v>0</v>
      </c>
    </row>
    <row r="30" spans="1:8" s="8" customFormat="1" ht="47.25" x14ac:dyDescent="0.25">
      <c r="A30" s="9" t="s">
        <v>46</v>
      </c>
      <c r="B30" s="9" t="s">
        <v>47</v>
      </c>
      <c r="C30" s="19">
        <f t="shared" ref="C30:H30" si="6">C31+C32</f>
        <v>1251.0999999999999</v>
      </c>
      <c r="D30" s="19">
        <f t="shared" si="6"/>
        <v>0</v>
      </c>
      <c r="E30" s="19">
        <f t="shared" si="6"/>
        <v>1251.0999999999999</v>
      </c>
      <c r="F30" s="19">
        <f t="shared" si="6"/>
        <v>0</v>
      </c>
      <c r="G30" s="19">
        <f t="shared" si="6"/>
        <v>1251.0999999999999</v>
      </c>
      <c r="H30" s="19">
        <f t="shared" si="6"/>
        <v>1203.7</v>
      </c>
    </row>
    <row r="31" spans="1:8" s="8" customFormat="1" ht="97.5" customHeight="1" x14ac:dyDescent="0.25">
      <c r="A31" s="9" t="s">
        <v>48</v>
      </c>
      <c r="B31" s="9" t="s">
        <v>49</v>
      </c>
      <c r="C31" s="19">
        <v>1091.0999999999999</v>
      </c>
      <c r="D31" s="19"/>
      <c r="E31" s="19">
        <f>C31+D31</f>
        <v>1091.0999999999999</v>
      </c>
      <c r="F31" s="19"/>
      <c r="G31" s="19">
        <f>E31+F31</f>
        <v>1091.0999999999999</v>
      </c>
      <c r="H31" s="19">
        <v>1033.7</v>
      </c>
    </row>
    <row r="32" spans="1:8" s="8" customFormat="1" ht="94.5" x14ac:dyDescent="0.25">
      <c r="A32" s="9" t="s">
        <v>88</v>
      </c>
      <c r="B32" s="9" t="s">
        <v>89</v>
      </c>
      <c r="C32" s="19">
        <v>160</v>
      </c>
      <c r="D32" s="19"/>
      <c r="E32" s="19">
        <f>C32+D32</f>
        <v>160</v>
      </c>
      <c r="F32" s="19"/>
      <c r="G32" s="19">
        <f>E32+F32</f>
        <v>160</v>
      </c>
      <c r="H32" s="19">
        <v>170</v>
      </c>
    </row>
    <row r="33" spans="1:8" s="8" customFormat="1" ht="31.5" x14ac:dyDescent="0.25">
      <c r="A33" s="9" t="s">
        <v>51</v>
      </c>
      <c r="B33" s="9" t="s">
        <v>50</v>
      </c>
      <c r="C33" s="19">
        <f t="shared" ref="C33:H33" si="7">C34</f>
        <v>33.034999999999997</v>
      </c>
      <c r="D33" s="19">
        <f t="shared" si="7"/>
        <v>0</v>
      </c>
      <c r="E33" s="19">
        <f t="shared" si="7"/>
        <v>33.034999999999997</v>
      </c>
      <c r="F33" s="19">
        <f t="shared" si="7"/>
        <v>0</v>
      </c>
      <c r="G33" s="19">
        <f t="shared" si="7"/>
        <v>33.034999999999997</v>
      </c>
      <c r="H33" s="19">
        <f t="shared" si="7"/>
        <v>33.034999999999997</v>
      </c>
    </row>
    <row r="34" spans="1:8" s="8" customFormat="1" ht="21.75" customHeight="1" x14ac:dyDescent="0.25">
      <c r="A34" s="9" t="s">
        <v>52</v>
      </c>
      <c r="B34" s="9" t="s">
        <v>53</v>
      </c>
      <c r="C34" s="19">
        <v>33.034999999999997</v>
      </c>
      <c r="D34" s="19"/>
      <c r="E34" s="19">
        <f>C34+D34</f>
        <v>33.034999999999997</v>
      </c>
      <c r="F34" s="19"/>
      <c r="G34" s="19">
        <f>E34+F34</f>
        <v>33.034999999999997</v>
      </c>
      <c r="H34" s="19">
        <v>33.034999999999997</v>
      </c>
    </row>
    <row r="35" spans="1:8" s="8" customFormat="1" ht="31.5" x14ac:dyDescent="0.25">
      <c r="A35" s="9" t="s">
        <v>54</v>
      </c>
      <c r="B35" s="9" t="s">
        <v>55</v>
      </c>
      <c r="C35" s="19">
        <f t="shared" ref="C35:H35" si="8">C36+C37</f>
        <v>3602</v>
      </c>
      <c r="D35" s="19">
        <f t="shared" si="8"/>
        <v>0</v>
      </c>
      <c r="E35" s="19">
        <f t="shared" si="8"/>
        <v>3602</v>
      </c>
      <c r="F35" s="19">
        <f t="shared" si="8"/>
        <v>0</v>
      </c>
      <c r="G35" s="19">
        <f t="shared" si="8"/>
        <v>3602</v>
      </c>
      <c r="H35" s="19">
        <f t="shared" si="8"/>
        <v>3602</v>
      </c>
    </row>
    <row r="36" spans="1:8" s="8" customFormat="1" x14ac:dyDescent="0.25">
      <c r="A36" s="9" t="s">
        <v>56</v>
      </c>
      <c r="B36" s="9" t="s">
        <v>57</v>
      </c>
      <c r="C36" s="19">
        <v>3072</v>
      </c>
      <c r="D36" s="19"/>
      <c r="E36" s="19">
        <f>C36+D36</f>
        <v>3072</v>
      </c>
      <c r="F36" s="19"/>
      <c r="G36" s="19">
        <f>E36+F36</f>
        <v>3072</v>
      </c>
      <c r="H36" s="19">
        <v>3072</v>
      </c>
    </row>
    <row r="37" spans="1:8" s="8" customFormat="1" x14ac:dyDescent="0.25">
      <c r="A37" s="9" t="s">
        <v>58</v>
      </c>
      <c r="B37" s="9" t="s">
        <v>59</v>
      </c>
      <c r="C37" s="19">
        <v>530</v>
      </c>
      <c r="D37" s="19"/>
      <c r="E37" s="19">
        <f>C37+D37</f>
        <v>530</v>
      </c>
      <c r="F37" s="19"/>
      <c r="G37" s="19">
        <f>E37+F37</f>
        <v>530</v>
      </c>
      <c r="H37" s="19">
        <v>530</v>
      </c>
    </row>
    <row r="38" spans="1:8" s="8" customFormat="1" ht="31.5" x14ac:dyDescent="0.25">
      <c r="A38" s="9" t="s">
        <v>60</v>
      </c>
      <c r="B38" s="9" t="s">
        <v>61</v>
      </c>
      <c r="C38" s="19">
        <f t="shared" ref="C38:H38" si="9">C39</f>
        <v>0</v>
      </c>
      <c r="D38" s="19">
        <f t="shared" si="9"/>
        <v>0</v>
      </c>
      <c r="E38" s="19">
        <f t="shared" si="9"/>
        <v>0</v>
      </c>
      <c r="F38" s="19">
        <f t="shared" si="9"/>
        <v>0</v>
      </c>
      <c r="G38" s="19">
        <f t="shared" si="9"/>
        <v>0</v>
      </c>
      <c r="H38" s="19">
        <f t="shared" si="9"/>
        <v>0</v>
      </c>
    </row>
    <row r="39" spans="1:8" s="8" customFormat="1" ht="94.5" x14ac:dyDescent="0.25">
      <c r="A39" s="9" t="s">
        <v>63</v>
      </c>
      <c r="B39" s="9" t="s">
        <v>62</v>
      </c>
      <c r="C39" s="19">
        <v>0</v>
      </c>
      <c r="D39" s="19"/>
      <c r="E39" s="19">
        <f>C39+D39</f>
        <v>0</v>
      </c>
      <c r="F39" s="19"/>
      <c r="G39" s="19">
        <f>E39+F39</f>
        <v>0</v>
      </c>
      <c r="H39" s="19">
        <v>0</v>
      </c>
    </row>
    <row r="40" spans="1:8" s="8" customFormat="1" x14ac:dyDescent="0.25">
      <c r="A40" s="9" t="s">
        <v>65</v>
      </c>
      <c r="B40" s="9" t="s">
        <v>64</v>
      </c>
      <c r="C40" s="19">
        <f t="shared" ref="C40:H40" si="10">C41</f>
        <v>76.400000000000006</v>
      </c>
      <c r="D40" s="19">
        <f t="shared" si="10"/>
        <v>0</v>
      </c>
      <c r="E40" s="19">
        <f t="shared" si="10"/>
        <v>76.400000000000006</v>
      </c>
      <c r="F40" s="19">
        <f t="shared" si="10"/>
        <v>0</v>
      </c>
      <c r="G40" s="19">
        <f t="shared" si="10"/>
        <v>76.400000000000006</v>
      </c>
      <c r="H40" s="19">
        <f t="shared" si="10"/>
        <v>71.150000000000006</v>
      </c>
    </row>
    <row r="41" spans="1:8" s="8" customFormat="1" ht="47.25" x14ac:dyDescent="0.25">
      <c r="A41" s="9" t="s">
        <v>67</v>
      </c>
      <c r="B41" s="9" t="s">
        <v>66</v>
      </c>
      <c r="C41" s="19">
        <v>76.400000000000006</v>
      </c>
      <c r="D41" s="19"/>
      <c r="E41" s="19">
        <f>C41+D41</f>
        <v>76.400000000000006</v>
      </c>
      <c r="F41" s="19"/>
      <c r="G41" s="19">
        <f>E41+F41</f>
        <v>76.400000000000006</v>
      </c>
      <c r="H41" s="19">
        <v>71.150000000000006</v>
      </c>
    </row>
    <row r="42" spans="1:8" s="8" customFormat="1" x14ac:dyDescent="0.25">
      <c r="A42" s="5" t="s">
        <v>4</v>
      </c>
      <c r="B42" s="5" t="s">
        <v>5</v>
      </c>
      <c r="C42" s="18">
        <f t="shared" ref="C42:H42" si="11">C44+C51+C73+C92</f>
        <v>102877.76999999999</v>
      </c>
      <c r="D42" s="18">
        <f t="shared" si="11"/>
        <v>5110.8</v>
      </c>
      <c r="E42" s="18">
        <f t="shared" si="11"/>
        <v>107988.57</v>
      </c>
      <c r="F42" s="18">
        <f t="shared" si="11"/>
        <v>0</v>
      </c>
      <c r="G42" s="18">
        <f t="shared" si="11"/>
        <v>107988.57</v>
      </c>
      <c r="H42" s="18">
        <f t="shared" si="11"/>
        <v>101702.97</v>
      </c>
    </row>
    <row r="43" spans="1:8" s="8" customFormat="1" ht="47.25" x14ac:dyDescent="0.25">
      <c r="A43" s="5" t="s">
        <v>6</v>
      </c>
      <c r="B43" s="5" t="s">
        <v>7</v>
      </c>
      <c r="C43" s="18">
        <f t="shared" ref="C43:H44" si="12">C45</f>
        <v>27379</v>
      </c>
      <c r="D43" s="18">
        <f t="shared" si="12"/>
        <v>0</v>
      </c>
      <c r="E43" s="18">
        <f t="shared" si="12"/>
        <v>27379</v>
      </c>
      <c r="F43" s="18">
        <f t="shared" ref="F43:G43" si="13">F45</f>
        <v>0</v>
      </c>
      <c r="G43" s="18">
        <f t="shared" si="13"/>
        <v>27379</v>
      </c>
      <c r="H43" s="18">
        <f t="shared" si="12"/>
        <v>26899</v>
      </c>
    </row>
    <row r="44" spans="1:8" s="8" customFormat="1" ht="31.5" x14ac:dyDescent="0.25">
      <c r="A44" s="5" t="s">
        <v>13</v>
      </c>
      <c r="B44" s="5" t="s">
        <v>12</v>
      </c>
      <c r="C44" s="18">
        <f t="shared" si="12"/>
        <v>27379</v>
      </c>
      <c r="D44" s="18">
        <f t="shared" si="12"/>
        <v>0</v>
      </c>
      <c r="E44" s="18">
        <f t="shared" si="12"/>
        <v>27379</v>
      </c>
      <c r="F44" s="18">
        <f t="shared" ref="F44:G44" si="14">F46</f>
        <v>0</v>
      </c>
      <c r="G44" s="18">
        <f t="shared" si="14"/>
        <v>27379</v>
      </c>
      <c r="H44" s="18">
        <f t="shared" si="12"/>
        <v>26899</v>
      </c>
    </row>
    <row r="45" spans="1:8" s="8" customFormat="1" ht="23.25" customHeight="1" x14ac:dyDescent="0.25">
      <c r="A45" s="9" t="s">
        <v>14</v>
      </c>
      <c r="B45" s="9" t="s">
        <v>8</v>
      </c>
      <c r="C45" s="19">
        <f t="shared" ref="C45:H45" si="15">C46</f>
        <v>27379</v>
      </c>
      <c r="D45" s="19">
        <f t="shared" si="15"/>
        <v>0</v>
      </c>
      <c r="E45" s="19">
        <f t="shared" si="15"/>
        <v>27379</v>
      </c>
      <c r="F45" s="19">
        <f t="shared" si="15"/>
        <v>0</v>
      </c>
      <c r="G45" s="19">
        <f t="shared" si="15"/>
        <v>27379</v>
      </c>
      <c r="H45" s="19">
        <f t="shared" si="15"/>
        <v>26899</v>
      </c>
    </row>
    <row r="46" spans="1:8" s="8" customFormat="1" ht="35.25" customHeight="1" x14ac:dyDescent="0.25">
      <c r="A46" s="9" t="s">
        <v>90</v>
      </c>
      <c r="B46" s="9" t="s">
        <v>91</v>
      </c>
      <c r="C46" s="19">
        <v>27379</v>
      </c>
      <c r="D46" s="19"/>
      <c r="E46" s="19">
        <f>C46+D46</f>
        <v>27379</v>
      </c>
      <c r="F46" s="19"/>
      <c r="G46" s="19">
        <f>E46+F46</f>
        <v>27379</v>
      </c>
      <c r="H46" s="19">
        <v>26899</v>
      </c>
    </row>
    <row r="47" spans="1:8" s="8" customFormat="1" ht="35.25" hidden="1" customHeight="1" x14ac:dyDescent="0.25">
      <c r="A47" s="10" t="s">
        <v>73</v>
      </c>
      <c r="B47" s="11" t="s">
        <v>76</v>
      </c>
      <c r="C47" s="19"/>
      <c r="D47" s="19"/>
      <c r="E47" s="19"/>
      <c r="F47" s="19"/>
      <c r="G47" s="19"/>
      <c r="H47" s="19"/>
    </row>
    <row r="48" spans="1:8" s="8" customFormat="1" ht="35.25" hidden="1" customHeight="1" x14ac:dyDescent="0.25">
      <c r="A48" s="10" t="s">
        <v>74</v>
      </c>
      <c r="B48" s="11" t="s">
        <v>75</v>
      </c>
      <c r="C48" s="19"/>
      <c r="D48" s="19"/>
      <c r="E48" s="19"/>
      <c r="F48" s="19"/>
      <c r="G48" s="19"/>
      <c r="H48" s="19"/>
    </row>
    <row r="49" spans="1:8" s="8" customFormat="1" ht="47.25" hidden="1" x14ac:dyDescent="0.25">
      <c r="A49" s="9" t="s">
        <v>19</v>
      </c>
      <c r="B49" s="9" t="s">
        <v>18</v>
      </c>
      <c r="C49" s="19">
        <f t="shared" ref="C49:H49" si="16">C50</f>
        <v>0</v>
      </c>
      <c r="D49" s="19"/>
      <c r="E49" s="19">
        <f t="shared" si="16"/>
        <v>0</v>
      </c>
      <c r="F49" s="19"/>
      <c r="G49" s="19">
        <f t="shared" si="16"/>
        <v>0</v>
      </c>
      <c r="H49" s="19">
        <f t="shared" si="16"/>
        <v>0</v>
      </c>
    </row>
    <row r="50" spans="1:8" s="8" customFormat="1" ht="63" hidden="1" x14ac:dyDescent="0.25">
      <c r="A50" s="9" t="s">
        <v>17</v>
      </c>
      <c r="B50" s="9" t="s">
        <v>16</v>
      </c>
      <c r="C50" s="19"/>
      <c r="D50" s="19"/>
      <c r="E50" s="19"/>
      <c r="F50" s="19"/>
      <c r="G50" s="19"/>
      <c r="H50" s="19"/>
    </row>
    <row r="51" spans="1:8" s="8" customFormat="1" ht="31.5" customHeight="1" x14ac:dyDescent="0.25">
      <c r="A51" s="5" t="s">
        <v>15</v>
      </c>
      <c r="B51" s="5" t="s">
        <v>10</v>
      </c>
      <c r="C51" s="18">
        <f t="shared" ref="C51:H51" si="17">C59+C62+C64+C66+C68</f>
        <v>54378.369999999995</v>
      </c>
      <c r="D51" s="18">
        <f t="shared" si="17"/>
        <v>5110.8</v>
      </c>
      <c r="E51" s="18">
        <f t="shared" si="17"/>
        <v>59489.17</v>
      </c>
      <c r="F51" s="18">
        <f t="shared" si="17"/>
        <v>0</v>
      </c>
      <c r="G51" s="18">
        <f t="shared" si="17"/>
        <v>59489.17</v>
      </c>
      <c r="H51" s="18">
        <f t="shared" si="17"/>
        <v>54873.069999999992</v>
      </c>
    </row>
    <row r="52" spans="1:8" s="8" customFormat="1" ht="49.9" hidden="1" customHeight="1" x14ac:dyDescent="0.25">
      <c r="A52" s="9" t="s">
        <v>80</v>
      </c>
      <c r="B52" s="9" t="s">
        <v>68</v>
      </c>
      <c r="C52" s="19">
        <f>C53+C54</f>
        <v>0</v>
      </c>
      <c r="D52" s="19"/>
      <c r="E52" s="19">
        <f>E53+E54</f>
        <v>0</v>
      </c>
      <c r="F52" s="19"/>
      <c r="G52" s="19">
        <f>G53+G54</f>
        <v>0</v>
      </c>
      <c r="H52" s="19">
        <f>H53+H54</f>
        <v>0</v>
      </c>
    </row>
    <row r="53" spans="1:8" s="8" customFormat="1" ht="66" hidden="1" customHeight="1" x14ac:dyDescent="0.25">
      <c r="A53" s="9" t="s">
        <v>70</v>
      </c>
      <c r="B53" s="9" t="s">
        <v>69</v>
      </c>
      <c r="C53" s="19"/>
      <c r="D53" s="19"/>
      <c r="E53" s="19"/>
      <c r="F53" s="19"/>
      <c r="G53" s="19"/>
      <c r="H53" s="19"/>
    </row>
    <row r="54" spans="1:8" s="8" customFormat="1" ht="66" hidden="1" customHeight="1" x14ac:dyDescent="0.25">
      <c r="A54" s="9" t="s">
        <v>72</v>
      </c>
      <c r="B54" s="9" t="s">
        <v>69</v>
      </c>
      <c r="C54" s="19"/>
      <c r="D54" s="19"/>
      <c r="E54" s="19"/>
      <c r="F54" s="19"/>
      <c r="G54" s="19"/>
      <c r="H54" s="19"/>
    </row>
    <row r="55" spans="1:8" s="8" customFormat="1" ht="47.25" hidden="1" x14ac:dyDescent="0.25">
      <c r="A55" s="9" t="s">
        <v>79</v>
      </c>
      <c r="B55" s="9" t="s">
        <v>77</v>
      </c>
      <c r="C55" s="19">
        <f>C56</f>
        <v>0</v>
      </c>
      <c r="D55" s="19"/>
      <c r="E55" s="19">
        <f>E56</f>
        <v>0</v>
      </c>
      <c r="F55" s="19"/>
      <c r="G55" s="19">
        <f>G56</f>
        <v>0</v>
      </c>
      <c r="H55" s="19">
        <f>H56</f>
        <v>0</v>
      </c>
    </row>
    <row r="56" spans="1:8" s="8" customFormat="1" ht="47.25" hidden="1" x14ac:dyDescent="0.25">
      <c r="A56" s="9" t="s">
        <v>81</v>
      </c>
      <c r="B56" s="9" t="s">
        <v>78</v>
      </c>
      <c r="C56" s="19"/>
      <c r="D56" s="19"/>
      <c r="E56" s="19"/>
      <c r="F56" s="19"/>
      <c r="G56" s="19"/>
      <c r="H56" s="19"/>
    </row>
    <row r="57" spans="1:8" s="8" customFormat="1" ht="31.5" hidden="1" x14ac:dyDescent="0.25">
      <c r="A57" s="9" t="s">
        <v>20</v>
      </c>
      <c r="B57" s="9" t="s">
        <v>21</v>
      </c>
      <c r="C57" s="19">
        <f t="shared" ref="C57:H57" si="18">C58</f>
        <v>0</v>
      </c>
      <c r="D57" s="19"/>
      <c r="E57" s="19">
        <f t="shared" si="18"/>
        <v>0</v>
      </c>
      <c r="F57" s="19"/>
      <c r="G57" s="19">
        <f t="shared" si="18"/>
        <v>0</v>
      </c>
      <c r="H57" s="19">
        <f t="shared" si="18"/>
        <v>0</v>
      </c>
    </row>
    <row r="58" spans="1:8" s="8" customFormat="1" ht="47.25" hidden="1" x14ac:dyDescent="0.25">
      <c r="A58" s="9" t="s">
        <v>23</v>
      </c>
      <c r="B58" s="9" t="s">
        <v>22</v>
      </c>
      <c r="C58" s="19"/>
      <c r="D58" s="19"/>
      <c r="E58" s="19"/>
      <c r="F58" s="19"/>
      <c r="G58" s="19"/>
      <c r="H58" s="19"/>
    </row>
    <row r="59" spans="1:8" s="8" customFormat="1" ht="53.25" customHeight="1" x14ac:dyDescent="0.25">
      <c r="A59" s="9" t="s">
        <v>114</v>
      </c>
      <c r="B59" s="12" t="s">
        <v>92</v>
      </c>
      <c r="C59" s="19">
        <f t="shared" ref="C59:H59" si="19">C60+C61</f>
        <v>19335</v>
      </c>
      <c r="D59" s="19">
        <f t="shared" si="19"/>
        <v>0</v>
      </c>
      <c r="E59" s="19">
        <f t="shared" si="19"/>
        <v>19335</v>
      </c>
      <c r="F59" s="19">
        <f t="shared" si="19"/>
        <v>0</v>
      </c>
      <c r="G59" s="30">
        <f t="shared" si="19"/>
        <v>19335</v>
      </c>
      <c r="H59" s="19">
        <f t="shared" si="19"/>
        <v>18368</v>
      </c>
    </row>
    <row r="60" spans="1:8" s="8" customFormat="1" ht="94.5" x14ac:dyDescent="0.25">
      <c r="A60" s="9" t="s">
        <v>115</v>
      </c>
      <c r="B60" s="12" t="s">
        <v>93</v>
      </c>
      <c r="C60" s="19">
        <v>19335</v>
      </c>
      <c r="D60" s="19"/>
      <c r="E60" s="19">
        <f>C60+D60</f>
        <v>19335</v>
      </c>
      <c r="F60" s="19">
        <v>0</v>
      </c>
      <c r="G60" s="30">
        <f>E60+F60</f>
        <v>19335</v>
      </c>
      <c r="H60" s="19">
        <v>18368</v>
      </c>
    </row>
    <row r="61" spans="1:8" s="8" customFormat="1" ht="94.5" hidden="1" x14ac:dyDescent="0.25">
      <c r="A61" s="9" t="s">
        <v>147</v>
      </c>
      <c r="B61" s="12" t="s">
        <v>93</v>
      </c>
      <c r="C61" s="19">
        <v>0</v>
      </c>
      <c r="D61" s="19"/>
      <c r="E61" s="19">
        <v>0</v>
      </c>
      <c r="F61" s="19"/>
      <c r="G61" s="19">
        <v>0</v>
      </c>
      <c r="H61" s="19">
        <v>0</v>
      </c>
    </row>
    <row r="62" spans="1:8" s="8" customFormat="1" ht="31.5" x14ac:dyDescent="0.25">
      <c r="A62" s="9" t="s">
        <v>116</v>
      </c>
      <c r="B62" s="9" t="s">
        <v>94</v>
      </c>
      <c r="C62" s="19">
        <f t="shared" ref="C62:H66" si="20">C63</f>
        <v>2100.3000000000002</v>
      </c>
      <c r="D62" s="19">
        <f t="shared" si="20"/>
        <v>0</v>
      </c>
      <c r="E62" s="19">
        <f t="shared" si="20"/>
        <v>2100.3000000000002</v>
      </c>
      <c r="F62" s="19">
        <f t="shared" si="20"/>
        <v>0</v>
      </c>
      <c r="G62" s="19">
        <f t="shared" si="20"/>
        <v>2100.3000000000002</v>
      </c>
      <c r="H62" s="19">
        <f t="shared" si="20"/>
        <v>3536.4</v>
      </c>
    </row>
    <row r="63" spans="1:8" s="8" customFormat="1" ht="31.5" x14ac:dyDescent="0.25">
      <c r="A63" s="9" t="s">
        <v>117</v>
      </c>
      <c r="B63" s="9" t="s">
        <v>95</v>
      </c>
      <c r="C63" s="19">
        <v>2100.3000000000002</v>
      </c>
      <c r="D63" s="19"/>
      <c r="E63" s="19">
        <f>C63+D63</f>
        <v>2100.3000000000002</v>
      </c>
      <c r="F63" s="19"/>
      <c r="G63" s="19">
        <f>E63+F63</f>
        <v>2100.3000000000002</v>
      </c>
      <c r="H63" s="19">
        <v>3536.4</v>
      </c>
    </row>
    <row r="64" spans="1:8" s="8" customFormat="1" x14ac:dyDescent="0.25">
      <c r="A64" s="9" t="s">
        <v>148</v>
      </c>
      <c r="B64" s="9" t="s">
        <v>143</v>
      </c>
      <c r="C64" s="19">
        <f t="shared" si="20"/>
        <v>29.4</v>
      </c>
      <c r="D64" s="19">
        <f t="shared" si="20"/>
        <v>0</v>
      </c>
      <c r="E64" s="19">
        <f t="shared" si="20"/>
        <v>29.4</v>
      </c>
      <c r="F64" s="19">
        <f t="shared" si="20"/>
        <v>0</v>
      </c>
      <c r="G64" s="19">
        <f t="shared" si="20"/>
        <v>29.4</v>
      </c>
      <c r="H64" s="19">
        <f t="shared" si="20"/>
        <v>30.2</v>
      </c>
    </row>
    <row r="65" spans="1:8" s="8" customFormat="1" ht="31.5" x14ac:dyDescent="0.25">
      <c r="A65" s="9" t="s">
        <v>142</v>
      </c>
      <c r="B65" s="9" t="s">
        <v>144</v>
      </c>
      <c r="C65" s="19">
        <v>29.4</v>
      </c>
      <c r="D65" s="19"/>
      <c r="E65" s="19">
        <f>C65+D65</f>
        <v>29.4</v>
      </c>
      <c r="F65" s="19"/>
      <c r="G65" s="19">
        <f>E65+F65</f>
        <v>29.4</v>
      </c>
      <c r="H65" s="19">
        <v>30.2</v>
      </c>
    </row>
    <row r="66" spans="1:8" s="8" customFormat="1" ht="31.5" hidden="1" x14ac:dyDescent="0.25">
      <c r="A66" s="9" t="s">
        <v>149</v>
      </c>
      <c r="B66" s="9" t="s">
        <v>151</v>
      </c>
      <c r="C66" s="19">
        <f t="shared" si="20"/>
        <v>0</v>
      </c>
      <c r="D66" s="19"/>
      <c r="E66" s="19">
        <f>E67</f>
        <v>0</v>
      </c>
      <c r="F66" s="19"/>
      <c r="G66" s="19">
        <f>G67</f>
        <v>0</v>
      </c>
      <c r="H66" s="19">
        <f>H67</f>
        <v>0</v>
      </c>
    </row>
    <row r="67" spans="1:8" s="8" customFormat="1" ht="31.5" hidden="1" x14ac:dyDescent="0.25">
      <c r="A67" s="9" t="s">
        <v>150</v>
      </c>
      <c r="B67" s="9" t="s">
        <v>152</v>
      </c>
      <c r="C67" s="19">
        <v>0</v>
      </c>
      <c r="D67" s="19"/>
      <c r="E67" s="19">
        <v>0</v>
      </c>
      <c r="F67" s="19"/>
      <c r="G67" s="19">
        <v>0</v>
      </c>
      <c r="H67" s="19">
        <v>0</v>
      </c>
    </row>
    <row r="68" spans="1:8" s="8" customFormat="1" x14ac:dyDescent="0.25">
      <c r="A68" s="9" t="s">
        <v>118</v>
      </c>
      <c r="B68" s="9" t="s">
        <v>96</v>
      </c>
      <c r="C68" s="19">
        <f t="shared" ref="C68:H68" si="21">C69+C70+C71+C72</f>
        <v>32913.67</v>
      </c>
      <c r="D68" s="19">
        <f t="shared" si="21"/>
        <v>5110.8</v>
      </c>
      <c r="E68" s="19">
        <f t="shared" si="21"/>
        <v>38024.47</v>
      </c>
      <c r="F68" s="19">
        <f t="shared" si="21"/>
        <v>0</v>
      </c>
      <c r="G68" s="19">
        <f t="shared" si="21"/>
        <v>38024.47</v>
      </c>
      <c r="H68" s="19">
        <f t="shared" si="21"/>
        <v>32938.469999999994</v>
      </c>
    </row>
    <row r="69" spans="1:8" s="8" customFormat="1" x14ac:dyDescent="0.25">
      <c r="A69" s="9" t="s">
        <v>119</v>
      </c>
      <c r="B69" s="9" t="s">
        <v>97</v>
      </c>
      <c r="C69" s="19">
        <v>95.89</v>
      </c>
      <c r="D69" s="19"/>
      <c r="E69" s="19">
        <f>C69+D69</f>
        <v>95.89</v>
      </c>
      <c r="F69" s="19"/>
      <c r="G69" s="19">
        <f>E69+F69</f>
        <v>95.89</v>
      </c>
      <c r="H69" s="19">
        <v>95.89</v>
      </c>
    </row>
    <row r="70" spans="1:8" s="8" customFormat="1" x14ac:dyDescent="0.25">
      <c r="A70" s="9" t="s">
        <v>155</v>
      </c>
      <c r="B70" s="9" t="s">
        <v>97</v>
      </c>
      <c r="C70" s="19">
        <v>95.89</v>
      </c>
      <c r="D70" s="19"/>
      <c r="E70" s="19">
        <f>C70+D70</f>
        <v>95.89</v>
      </c>
      <c r="F70" s="19"/>
      <c r="G70" s="19">
        <f>E70+F70</f>
        <v>95.89</v>
      </c>
      <c r="H70" s="19">
        <v>95.89</v>
      </c>
    </row>
    <row r="71" spans="1:8" s="8" customFormat="1" x14ac:dyDescent="0.25">
      <c r="A71" s="9" t="s">
        <v>120</v>
      </c>
      <c r="B71" s="9" t="s">
        <v>97</v>
      </c>
      <c r="C71" s="19">
        <v>32690.799999999999</v>
      </c>
      <c r="D71" s="19"/>
      <c r="E71" s="19">
        <f>C71+D71</f>
        <v>32690.799999999999</v>
      </c>
      <c r="F71" s="19"/>
      <c r="G71" s="19">
        <f>E71+F71</f>
        <v>32690.799999999999</v>
      </c>
      <c r="H71" s="19">
        <v>32715.599999999999</v>
      </c>
    </row>
    <row r="72" spans="1:8" s="8" customFormat="1" ht="18.75" customHeight="1" x14ac:dyDescent="0.25">
      <c r="A72" s="9" t="s">
        <v>121</v>
      </c>
      <c r="B72" s="9" t="s">
        <v>97</v>
      </c>
      <c r="C72" s="19">
        <v>31.09</v>
      </c>
      <c r="D72" s="19">
        <v>5110.8</v>
      </c>
      <c r="E72" s="19">
        <f>C72+D72</f>
        <v>5141.8900000000003</v>
      </c>
      <c r="F72" s="19">
        <v>0</v>
      </c>
      <c r="G72" s="19">
        <f>E72+F72</f>
        <v>5141.8900000000003</v>
      </c>
      <c r="H72" s="19">
        <v>31.09</v>
      </c>
    </row>
    <row r="73" spans="1:8" s="8" customFormat="1" ht="31.5" x14ac:dyDescent="0.25">
      <c r="A73" s="5" t="s">
        <v>123</v>
      </c>
      <c r="B73" s="5" t="s">
        <v>98</v>
      </c>
      <c r="C73" s="18">
        <f t="shared" ref="C73:H73" si="22">C74+C79+C81+C83+C85+C87</f>
        <v>21117.4</v>
      </c>
      <c r="D73" s="18">
        <f t="shared" si="22"/>
        <v>0</v>
      </c>
      <c r="E73" s="18">
        <f t="shared" si="22"/>
        <v>21117.4</v>
      </c>
      <c r="F73" s="18">
        <f t="shared" si="22"/>
        <v>0</v>
      </c>
      <c r="G73" s="18">
        <f t="shared" si="22"/>
        <v>21117.4</v>
      </c>
      <c r="H73" s="18">
        <f t="shared" si="22"/>
        <v>19930.900000000001</v>
      </c>
    </row>
    <row r="74" spans="1:8" s="8" customFormat="1" ht="47.25" x14ac:dyDescent="0.25">
      <c r="A74" s="5" t="s">
        <v>122</v>
      </c>
      <c r="B74" s="5" t="s">
        <v>99</v>
      </c>
      <c r="C74" s="19">
        <f t="shared" ref="C74:H74" si="23">C75+C76+C77+C78</f>
        <v>4700.1000000000004</v>
      </c>
      <c r="D74" s="19">
        <f t="shared" si="23"/>
        <v>0</v>
      </c>
      <c r="E74" s="19">
        <f t="shared" si="23"/>
        <v>4700.1000000000004</v>
      </c>
      <c r="F74" s="19">
        <f t="shared" si="23"/>
        <v>0</v>
      </c>
      <c r="G74" s="19">
        <f t="shared" si="23"/>
        <v>4700.1000000000004</v>
      </c>
      <c r="H74" s="19">
        <f t="shared" si="23"/>
        <v>4753.2</v>
      </c>
    </row>
    <row r="75" spans="1:8" s="8" customFormat="1" ht="47.25" x14ac:dyDescent="0.25">
      <c r="A75" s="9" t="s">
        <v>124</v>
      </c>
      <c r="B75" s="9" t="s">
        <v>100</v>
      </c>
      <c r="C75" s="19">
        <v>580</v>
      </c>
      <c r="D75" s="19"/>
      <c r="E75" s="19">
        <f>C75+D75</f>
        <v>580</v>
      </c>
      <c r="F75" s="19"/>
      <c r="G75" s="19">
        <f>E75+F75</f>
        <v>580</v>
      </c>
      <c r="H75" s="19">
        <v>580</v>
      </c>
    </row>
    <row r="76" spans="1:8" s="8" customFormat="1" ht="47.25" x14ac:dyDescent="0.25">
      <c r="A76" s="9" t="s">
        <v>125</v>
      </c>
      <c r="B76" s="9" t="s">
        <v>100</v>
      </c>
      <c r="C76" s="19">
        <v>345</v>
      </c>
      <c r="D76" s="19"/>
      <c r="E76" s="19">
        <f>C76+D76</f>
        <v>345</v>
      </c>
      <c r="F76" s="19"/>
      <c r="G76" s="19">
        <f>E76+F76</f>
        <v>345</v>
      </c>
      <c r="H76" s="19">
        <v>345</v>
      </c>
    </row>
    <row r="77" spans="1:8" s="8" customFormat="1" ht="47.25" x14ac:dyDescent="0.25">
      <c r="A77" s="9" t="s">
        <v>126</v>
      </c>
      <c r="B77" s="9" t="s">
        <v>100</v>
      </c>
      <c r="C77" s="19">
        <v>2564</v>
      </c>
      <c r="D77" s="19"/>
      <c r="E77" s="19">
        <f>C77+D77</f>
        <v>2564</v>
      </c>
      <c r="F77" s="19"/>
      <c r="G77" s="19">
        <f>E77+F77</f>
        <v>2564</v>
      </c>
      <c r="H77" s="19">
        <v>2617</v>
      </c>
    </row>
    <row r="78" spans="1:8" s="8" customFormat="1" ht="47.25" x14ac:dyDescent="0.25">
      <c r="A78" s="9" t="s">
        <v>127</v>
      </c>
      <c r="B78" s="9" t="s">
        <v>100</v>
      </c>
      <c r="C78" s="19">
        <v>1211.0999999999999</v>
      </c>
      <c r="D78" s="19"/>
      <c r="E78" s="19">
        <f>C78+D78</f>
        <v>1211.0999999999999</v>
      </c>
      <c r="F78" s="19"/>
      <c r="G78" s="19">
        <f>E78+F78</f>
        <v>1211.0999999999999</v>
      </c>
      <c r="H78" s="19">
        <v>1211.2</v>
      </c>
    </row>
    <row r="79" spans="1:8" s="8" customFormat="1" ht="47.25" x14ac:dyDescent="0.25">
      <c r="A79" s="5" t="s">
        <v>128</v>
      </c>
      <c r="B79" s="5" t="s">
        <v>101</v>
      </c>
      <c r="C79" s="18">
        <f t="shared" ref="C79:H79" si="24">C80</f>
        <v>4135</v>
      </c>
      <c r="D79" s="18">
        <f t="shared" si="24"/>
        <v>0</v>
      </c>
      <c r="E79" s="18">
        <f t="shared" si="24"/>
        <v>4135</v>
      </c>
      <c r="F79" s="18">
        <f t="shared" si="24"/>
        <v>0</v>
      </c>
      <c r="G79" s="18">
        <f t="shared" si="24"/>
        <v>4135</v>
      </c>
      <c r="H79" s="18">
        <f t="shared" si="24"/>
        <v>4135</v>
      </c>
    </row>
    <row r="80" spans="1:8" s="8" customFormat="1" ht="47.25" x14ac:dyDescent="0.25">
      <c r="A80" s="9" t="s">
        <v>129</v>
      </c>
      <c r="B80" s="9" t="s">
        <v>102</v>
      </c>
      <c r="C80" s="19">
        <v>4135</v>
      </c>
      <c r="D80" s="19"/>
      <c r="E80" s="19">
        <f>C80+D80</f>
        <v>4135</v>
      </c>
      <c r="F80" s="19"/>
      <c r="G80" s="19">
        <f>E80+F80</f>
        <v>4135</v>
      </c>
      <c r="H80" s="19">
        <v>4135</v>
      </c>
    </row>
    <row r="81" spans="1:8" s="8" customFormat="1" ht="78.75" x14ac:dyDescent="0.25">
      <c r="A81" s="5" t="s">
        <v>130</v>
      </c>
      <c r="B81" s="5" t="s">
        <v>103</v>
      </c>
      <c r="C81" s="18">
        <f t="shared" ref="C81:H81" si="25">C82</f>
        <v>290</v>
      </c>
      <c r="D81" s="18">
        <f t="shared" si="25"/>
        <v>0</v>
      </c>
      <c r="E81" s="18">
        <f t="shared" si="25"/>
        <v>290</v>
      </c>
      <c r="F81" s="18">
        <f t="shared" si="25"/>
        <v>0</v>
      </c>
      <c r="G81" s="18">
        <f t="shared" si="25"/>
        <v>290</v>
      </c>
      <c r="H81" s="18">
        <f t="shared" si="25"/>
        <v>290</v>
      </c>
    </row>
    <row r="82" spans="1:8" s="8" customFormat="1" ht="78.75" x14ac:dyDescent="0.25">
      <c r="A82" s="9" t="s">
        <v>131</v>
      </c>
      <c r="B82" s="9" t="s">
        <v>104</v>
      </c>
      <c r="C82" s="19">
        <v>290</v>
      </c>
      <c r="D82" s="19"/>
      <c r="E82" s="19">
        <f>C82+D82</f>
        <v>290</v>
      </c>
      <c r="F82" s="19"/>
      <c r="G82" s="19">
        <f>E82+F82</f>
        <v>290</v>
      </c>
      <c r="H82" s="19">
        <v>290</v>
      </c>
    </row>
    <row r="83" spans="1:8" s="8" customFormat="1" ht="78.75" x14ac:dyDescent="0.25">
      <c r="A83" s="5" t="s">
        <v>132</v>
      </c>
      <c r="B83" s="5" t="s">
        <v>105</v>
      </c>
      <c r="C83" s="18">
        <f t="shared" ref="C83:H83" si="26">C84</f>
        <v>2508.5</v>
      </c>
      <c r="D83" s="18">
        <f t="shared" si="26"/>
        <v>0</v>
      </c>
      <c r="E83" s="18">
        <f t="shared" si="26"/>
        <v>2508.5</v>
      </c>
      <c r="F83" s="18">
        <f t="shared" si="26"/>
        <v>0</v>
      </c>
      <c r="G83" s="18">
        <f t="shared" si="26"/>
        <v>2508.5</v>
      </c>
      <c r="H83" s="18">
        <f t="shared" si="26"/>
        <v>1254.2</v>
      </c>
    </row>
    <row r="84" spans="1:8" s="8" customFormat="1" ht="63" x14ac:dyDescent="0.25">
      <c r="A84" s="9" t="s">
        <v>133</v>
      </c>
      <c r="B84" s="9" t="s">
        <v>106</v>
      </c>
      <c r="C84" s="19">
        <v>2508.5</v>
      </c>
      <c r="D84" s="19"/>
      <c r="E84" s="19">
        <f>C84+D84</f>
        <v>2508.5</v>
      </c>
      <c r="F84" s="19"/>
      <c r="G84" s="19">
        <f>E84+F84</f>
        <v>2508.5</v>
      </c>
      <c r="H84" s="19">
        <v>1254.2</v>
      </c>
    </row>
    <row r="85" spans="1:8" s="8" customFormat="1" ht="63" x14ac:dyDescent="0.25">
      <c r="A85" s="5" t="s">
        <v>134</v>
      </c>
      <c r="B85" s="5" t="s">
        <v>107</v>
      </c>
      <c r="C85" s="18">
        <f t="shared" ref="C85:H85" si="27">C86</f>
        <v>1.1000000000000001</v>
      </c>
      <c r="D85" s="18">
        <f t="shared" si="27"/>
        <v>0</v>
      </c>
      <c r="E85" s="18">
        <f t="shared" si="27"/>
        <v>1.1000000000000001</v>
      </c>
      <c r="F85" s="18">
        <f t="shared" si="27"/>
        <v>0</v>
      </c>
      <c r="G85" s="18">
        <f t="shared" si="27"/>
        <v>1.1000000000000001</v>
      </c>
      <c r="H85" s="18">
        <f t="shared" si="27"/>
        <v>15.8</v>
      </c>
    </row>
    <row r="86" spans="1:8" s="8" customFormat="1" ht="63" x14ac:dyDescent="0.25">
      <c r="A86" s="9" t="s">
        <v>135</v>
      </c>
      <c r="B86" s="9" t="s">
        <v>108</v>
      </c>
      <c r="C86" s="19">
        <v>1.1000000000000001</v>
      </c>
      <c r="D86" s="19"/>
      <c r="E86" s="19">
        <f>C86+D86</f>
        <v>1.1000000000000001</v>
      </c>
      <c r="F86" s="19"/>
      <c r="G86" s="19">
        <f>E86+F86</f>
        <v>1.1000000000000001</v>
      </c>
      <c r="H86" s="19">
        <v>15.8</v>
      </c>
    </row>
    <row r="87" spans="1:8" s="8" customFormat="1" x14ac:dyDescent="0.25">
      <c r="A87" s="5" t="s">
        <v>136</v>
      </c>
      <c r="B87" s="5" t="s">
        <v>109</v>
      </c>
      <c r="C87" s="18">
        <f t="shared" ref="C87:H87" si="28">C90+C91</f>
        <v>9482.7000000000007</v>
      </c>
      <c r="D87" s="18">
        <f t="shared" si="28"/>
        <v>0</v>
      </c>
      <c r="E87" s="18">
        <f t="shared" si="28"/>
        <v>9482.7000000000007</v>
      </c>
      <c r="F87" s="18">
        <f t="shared" si="28"/>
        <v>0</v>
      </c>
      <c r="G87" s="18">
        <f t="shared" si="28"/>
        <v>9482.7000000000007</v>
      </c>
      <c r="H87" s="18">
        <f t="shared" si="28"/>
        <v>9482.7000000000007</v>
      </c>
    </row>
    <row r="88" spans="1:8" s="8" customFormat="1" hidden="1" x14ac:dyDescent="0.25">
      <c r="A88" s="9"/>
      <c r="B88" s="9"/>
      <c r="C88" s="19"/>
      <c r="D88" s="19"/>
      <c r="E88" s="19"/>
      <c r="F88" s="19"/>
      <c r="G88" s="19"/>
      <c r="H88" s="19"/>
    </row>
    <row r="89" spans="1:8" s="8" customFormat="1" hidden="1" x14ac:dyDescent="0.25">
      <c r="A89" s="9"/>
      <c r="B89" s="9"/>
      <c r="C89" s="19"/>
      <c r="D89" s="19"/>
      <c r="E89" s="19"/>
      <c r="F89" s="19"/>
      <c r="G89" s="19"/>
      <c r="H89" s="19"/>
    </row>
    <row r="90" spans="1:8" s="8" customFormat="1" x14ac:dyDescent="0.25">
      <c r="A90" s="9" t="s">
        <v>137</v>
      </c>
      <c r="B90" s="9" t="s">
        <v>110</v>
      </c>
      <c r="C90" s="19">
        <v>9482.7000000000007</v>
      </c>
      <c r="D90" s="19"/>
      <c r="E90" s="19">
        <f>C90+D90</f>
        <v>9482.7000000000007</v>
      </c>
      <c r="F90" s="19"/>
      <c r="G90" s="19">
        <f>E90+F90</f>
        <v>9482.7000000000007</v>
      </c>
      <c r="H90" s="19">
        <v>9482.7000000000007</v>
      </c>
    </row>
    <row r="91" spans="1:8" s="8" customFormat="1" x14ac:dyDescent="0.25">
      <c r="A91" s="9" t="s">
        <v>138</v>
      </c>
      <c r="B91" s="9" t="s">
        <v>110</v>
      </c>
      <c r="C91" s="19">
        <v>0</v>
      </c>
      <c r="D91" s="19"/>
      <c r="E91" s="19">
        <f>C91+D91</f>
        <v>0</v>
      </c>
      <c r="F91" s="19"/>
      <c r="G91" s="19">
        <f>E91+F91</f>
        <v>0</v>
      </c>
      <c r="H91" s="19">
        <v>0</v>
      </c>
    </row>
    <row r="92" spans="1:8" s="8" customFormat="1" x14ac:dyDescent="0.25">
      <c r="A92" s="5" t="s">
        <v>141</v>
      </c>
      <c r="B92" s="5" t="s">
        <v>111</v>
      </c>
      <c r="C92" s="18">
        <f t="shared" ref="C92:H95" si="29">C93</f>
        <v>3</v>
      </c>
      <c r="D92" s="18">
        <f t="shared" si="29"/>
        <v>0</v>
      </c>
      <c r="E92" s="18">
        <f t="shared" si="29"/>
        <v>3</v>
      </c>
      <c r="F92" s="18">
        <f>F93+F95</f>
        <v>0</v>
      </c>
      <c r="G92" s="18">
        <f>G93+G95</f>
        <v>3</v>
      </c>
      <c r="H92" s="18">
        <f t="shared" si="29"/>
        <v>0</v>
      </c>
    </row>
    <row r="93" spans="1:8" s="8" customFormat="1" ht="63" x14ac:dyDescent="0.25">
      <c r="A93" s="5" t="s">
        <v>139</v>
      </c>
      <c r="B93" s="5" t="s">
        <v>112</v>
      </c>
      <c r="C93" s="18">
        <f t="shared" si="29"/>
        <v>3</v>
      </c>
      <c r="D93" s="18">
        <f t="shared" si="29"/>
        <v>0</v>
      </c>
      <c r="E93" s="18">
        <f t="shared" si="29"/>
        <v>3</v>
      </c>
      <c r="F93" s="18">
        <f t="shared" si="29"/>
        <v>0</v>
      </c>
      <c r="G93" s="18">
        <f t="shared" si="29"/>
        <v>3</v>
      </c>
      <c r="H93" s="18">
        <f t="shared" si="29"/>
        <v>0</v>
      </c>
    </row>
    <row r="94" spans="1:8" s="8" customFormat="1" ht="78.75" x14ac:dyDescent="0.25">
      <c r="A94" s="9" t="s">
        <v>140</v>
      </c>
      <c r="B94" s="9" t="s">
        <v>113</v>
      </c>
      <c r="C94" s="19">
        <v>3</v>
      </c>
      <c r="D94" s="19"/>
      <c r="E94" s="19">
        <f>C94+D94</f>
        <v>3</v>
      </c>
      <c r="F94" s="19">
        <v>0</v>
      </c>
      <c r="G94" s="19">
        <f>E94+F94</f>
        <v>3</v>
      </c>
      <c r="H94" s="19">
        <v>0</v>
      </c>
    </row>
    <row r="95" spans="1:8" s="8" customFormat="1" ht="31.5" x14ac:dyDescent="0.25">
      <c r="A95" s="9" t="s">
        <v>162</v>
      </c>
      <c r="B95" s="5" t="s">
        <v>163</v>
      </c>
      <c r="C95" s="19"/>
      <c r="D95" s="19"/>
      <c r="E95" s="19"/>
      <c r="F95" s="18">
        <f>F96</f>
        <v>0</v>
      </c>
      <c r="G95" s="31">
        <f t="shared" si="29"/>
        <v>0</v>
      </c>
      <c r="H95" s="19"/>
    </row>
    <row r="96" spans="1:8" s="8" customFormat="1" ht="31.5" x14ac:dyDescent="0.25">
      <c r="A96" s="9" t="s">
        <v>164</v>
      </c>
      <c r="B96" s="9" t="s">
        <v>165</v>
      </c>
      <c r="C96" s="19"/>
      <c r="D96" s="19">
        <v>0</v>
      </c>
      <c r="E96" s="19">
        <v>0</v>
      </c>
      <c r="F96" s="19">
        <v>0</v>
      </c>
      <c r="G96" s="30">
        <f>E96+F96</f>
        <v>0</v>
      </c>
      <c r="H96" s="19"/>
    </row>
    <row r="97" spans="1:8" x14ac:dyDescent="0.25">
      <c r="A97" s="6"/>
      <c r="B97" s="5" t="s">
        <v>9</v>
      </c>
      <c r="C97" s="18">
        <f t="shared" ref="C97:H97" si="30">C15+C42</f>
        <v>150195.122</v>
      </c>
      <c r="D97" s="18">
        <f t="shared" si="30"/>
        <v>5110.8</v>
      </c>
      <c r="E97" s="18">
        <f t="shared" si="30"/>
        <v>155305.92200000002</v>
      </c>
      <c r="F97" s="18">
        <f t="shared" si="30"/>
        <v>0</v>
      </c>
      <c r="G97" s="18">
        <f t="shared" si="30"/>
        <v>155305.92200000002</v>
      </c>
      <c r="H97" s="18">
        <f t="shared" si="30"/>
        <v>150780.02499999999</v>
      </c>
    </row>
    <row r="98" spans="1:8" ht="36" customHeight="1" x14ac:dyDescent="0.2">
      <c r="A98" s="33" t="s">
        <v>71</v>
      </c>
      <c r="B98" s="33"/>
      <c r="C98" s="33"/>
      <c r="D98" s="23"/>
    </row>
    <row r="99" spans="1:8" ht="15" customHeight="1" x14ac:dyDescent="0.25">
      <c r="A99" s="34"/>
      <c r="B99" s="34"/>
      <c r="C99" s="34"/>
      <c r="D99" s="20"/>
    </row>
    <row r="101" spans="1:8" ht="12" customHeight="1" x14ac:dyDescent="0.25">
      <c r="B101" s="1"/>
      <c r="C101" s="8"/>
      <c r="D101" s="8"/>
    </row>
  </sheetData>
  <mergeCells count="8">
    <mergeCell ref="A10:H10"/>
    <mergeCell ref="A98:C98"/>
    <mergeCell ref="A99:C99"/>
    <mergeCell ref="C12:E12"/>
    <mergeCell ref="A13:A14"/>
    <mergeCell ref="B13:B14"/>
    <mergeCell ref="E13:H13"/>
    <mergeCell ref="A11:H11"/>
  </mergeCells>
  <pageMargins left="0.82677165354330717" right="0.51181102362204722" top="0.74803149606299213" bottom="0.51181102362204722" header="0.31496062992125984" footer="0.31496062992125984"/>
  <pageSetup paperSize="9" scale="69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2024-12-17T06:24:26Z</cp:lastPrinted>
  <dcterms:created xsi:type="dcterms:W3CDTF">2013-09-17T09:23:46Z</dcterms:created>
  <dcterms:modified xsi:type="dcterms:W3CDTF">2024-12-23T06:39:28Z</dcterms:modified>
</cp:coreProperties>
</file>