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E364F65D-CA59-4289-AA28-19FFD9CEBF3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Лист1!$A$1:$X$37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2" i="1" l="1"/>
  <c r="V31" i="1"/>
  <c r="W31" i="1" s="1"/>
  <c r="V28" i="1"/>
  <c r="V27" i="1"/>
  <c r="V25" i="1"/>
  <c r="V24" i="1"/>
  <c r="V22" i="1"/>
  <c r="V21" i="1"/>
  <c r="V19" i="1"/>
  <c r="V18" i="1"/>
  <c r="V16" i="1"/>
  <c r="V15" i="1"/>
  <c r="V30" i="1" l="1"/>
  <c r="W30" i="1" s="1"/>
  <c r="S16" i="1"/>
  <c r="S15" i="1" s="1"/>
  <c r="S22" i="1"/>
  <c r="S21" i="1" s="1"/>
  <c r="S25" i="1"/>
  <c r="S24" i="1" s="1"/>
  <c r="S31" i="1"/>
  <c r="S30" i="1" s="1"/>
  <c r="S28" i="1"/>
  <c r="S27" i="1" s="1"/>
  <c r="S19" i="1"/>
  <c r="S18" i="1" s="1"/>
  <c r="V33" i="1" l="1"/>
  <c r="S33" i="1"/>
  <c r="Q19" i="1"/>
  <c r="Q18" i="1" s="1"/>
  <c r="Q28" i="1"/>
  <c r="Q27" i="1" l="1"/>
  <c r="Q33" i="1" s="1"/>
  <c r="O30" i="1"/>
  <c r="O33" i="1" s="1"/>
  <c r="N32" i="1"/>
  <c r="P32" i="1" s="1"/>
  <c r="R32" i="1" s="1"/>
  <c r="T32" i="1" s="1"/>
  <c r="M30" i="1"/>
  <c r="L31" i="1"/>
  <c r="J30" i="1"/>
  <c r="L30" i="1" s="1"/>
  <c r="N30" i="1" l="1"/>
  <c r="P30" i="1" s="1"/>
  <c r="R30" i="1" s="1"/>
  <c r="T30" i="1" s="1"/>
  <c r="N31" i="1"/>
  <c r="P31" i="1" s="1"/>
  <c r="R31" i="1" s="1"/>
  <c r="T31" i="1" s="1"/>
  <c r="L20" i="1"/>
  <c r="N20" i="1" s="1"/>
  <c r="P20" i="1" s="1"/>
  <c r="R20" i="1" s="1"/>
  <c r="T20" i="1" s="1"/>
  <c r="M19" i="1"/>
  <c r="M18" i="1" s="1"/>
  <c r="K19" i="1"/>
  <c r="L23" i="1"/>
  <c r="N23" i="1" s="1"/>
  <c r="P23" i="1" s="1"/>
  <c r="R23" i="1" s="1"/>
  <c r="T23" i="1" s="1"/>
  <c r="M28" i="1"/>
  <c r="M27" i="1" s="1"/>
  <c r="M25" i="1"/>
  <c r="M24" i="1" s="1"/>
  <c r="M16" i="1"/>
  <c r="M15" i="1" s="1"/>
  <c r="K28" i="1"/>
  <c r="L29" i="1"/>
  <c r="N29" i="1" s="1"/>
  <c r="P29" i="1" s="1"/>
  <c r="R29" i="1" s="1"/>
  <c r="T29" i="1" s="1"/>
  <c r="J28" i="1"/>
  <c r="K25" i="1"/>
  <c r="K24" i="1" s="1"/>
  <c r="J25" i="1"/>
  <c r="J24" i="1" s="1"/>
  <c r="L26" i="1"/>
  <c r="N26" i="1" s="1"/>
  <c r="P26" i="1" s="1"/>
  <c r="R26" i="1" s="1"/>
  <c r="T26" i="1" s="1"/>
  <c r="K16" i="1"/>
  <c r="L17" i="1"/>
  <c r="N17" i="1" s="1"/>
  <c r="P17" i="1" s="1"/>
  <c r="R17" i="1" s="1"/>
  <c r="T17" i="1" s="1"/>
  <c r="L25" i="1" l="1"/>
  <c r="K27" i="1"/>
  <c r="L16" i="1"/>
  <c r="L28" i="1"/>
  <c r="N28" i="1" s="1"/>
  <c r="P28" i="1" s="1"/>
  <c r="R28" i="1" s="1"/>
  <c r="T28" i="1" s="1"/>
  <c r="L19" i="1"/>
  <c r="M33" i="1"/>
  <c r="K18" i="1"/>
  <c r="L22" i="1"/>
  <c r="J27" i="1"/>
  <c r="K15" i="1"/>
  <c r="X33" i="1"/>
  <c r="U33" i="1"/>
  <c r="W33" i="1" s="1"/>
  <c r="J33" i="1"/>
  <c r="N16" i="1" l="1"/>
  <c r="P16" i="1" s="1"/>
  <c r="R16" i="1" s="1"/>
  <c r="T16" i="1" s="1"/>
  <c r="L27" i="1"/>
  <c r="L21" i="1"/>
  <c r="N21" i="1" s="1"/>
  <c r="P21" i="1" s="1"/>
  <c r="R21" i="1" s="1"/>
  <c r="T21" i="1" s="1"/>
  <c r="N22" i="1"/>
  <c r="P22" i="1" s="1"/>
  <c r="R22" i="1" s="1"/>
  <c r="T22" i="1" s="1"/>
  <c r="N19" i="1"/>
  <c r="P19" i="1" s="1"/>
  <c r="R19" i="1" s="1"/>
  <c r="T19" i="1" s="1"/>
  <c r="L24" i="1"/>
  <c r="N24" i="1" s="1"/>
  <c r="P24" i="1" s="1"/>
  <c r="R24" i="1" s="1"/>
  <c r="T24" i="1" s="1"/>
  <c r="N25" i="1"/>
  <c r="P25" i="1" s="1"/>
  <c r="R25" i="1" s="1"/>
  <c r="T25" i="1" s="1"/>
  <c r="L18" i="1"/>
  <c r="L15" i="1"/>
  <c r="K33" i="1"/>
  <c r="I33" i="1"/>
  <c r="N15" i="1" l="1"/>
  <c r="P15" i="1" s="1"/>
  <c r="R15" i="1" s="1"/>
  <c r="T15" i="1" s="1"/>
  <c r="N18" i="1"/>
  <c r="P18" i="1" s="1"/>
  <c r="R18" i="1" s="1"/>
  <c r="T18" i="1" s="1"/>
  <c r="N27" i="1"/>
  <c r="P27" i="1" s="1"/>
  <c r="R27" i="1" s="1"/>
  <c r="T27" i="1" s="1"/>
  <c r="L33" i="1"/>
  <c r="H33" i="1"/>
  <c r="N33" i="1" l="1"/>
  <c r="P33" i="1" s="1"/>
  <c r="R33" i="1" s="1"/>
  <c r="T33" i="1" s="1"/>
</calcChain>
</file>

<file path=xl/sharedStrings.xml><?xml version="1.0" encoding="utf-8"?>
<sst xmlns="http://schemas.openxmlformats.org/spreadsheetml/2006/main" count="129" uniqueCount="52">
  <si>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</si>
  <si>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</si>
  <si>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</si>
  <si>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</si>
  <si>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</si>
  <si>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</si>
  <si>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</si>
  <si>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</si>
  <si>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</si>
  <si>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</si>
  <si>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</si>
  <si>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</si>
  <si>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</si>
  <si>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</si>
  <si>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</si>
  <si>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</si>
  <si>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</si>
  <si>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</si>
  <si>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</si>
  <si>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</si>
  <si>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</si>
  <si>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</si>
  <si>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</si>
  <si>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</si>
  <si>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</si>
  <si>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</si>
  <si>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</si>
  <si>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>Приложение №7</t>
  </si>
  <si>
    <t>Перечень и объемы</t>
  </si>
  <si>
    <t>от 15.12.2023 № 26/143</t>
  </si>
  <si>
    <t>13U0J17440</t>
  </si>
  <si>
    <t>поправка февраль</t>
  </si>
  <si>
    <t>1500013050</t>
  </si>
  <si>
    <t>Иной межбюджетный трансферт на реализацию мероприятий по устройству и (или) модернизации уличного освещения населенных пунктов</t>
  </si>
  <si>
    <t>04</t>
  </si>
  <si>
    <t>09</t>
  </si>
  <si>
    <t>1000004300</t>
  </si>
  <si>
    <t>Иной межбюджетный трансферт на осуществление дорожной деятельности</t>
  </si>
  <si>
    <t>к решению Тужинской районной Думы</t>
  </si>
  <si>
    <t>поправка     июнь</t>
  </si>
  <si>
    <t>0700013060</t>
  </si>
  <si>
    <t>иных межбюджетных трансфертов, предоставляемых  из бюджета муниципального района на 2024 год</t>
  </si>
  <si>
    <t>Иной межбюджетный трансферт на содержание мест (площадок) твердых коммунальных отходов</t>
  </si>
  <si>
    <t>Иной межбюджетный трансферт на обеспечение и доставку твердого топлива для членов семей военнослужащих</t>
  </si>
  <si>
    <t>10</t>
  </si>
  <si>
    <t>04Q1017520</t>
  </si>
  <si>
    <t>323</t>
  </si>
  <si>
    <t>поправка     июль</t>
  </si>
  <si>
    <t>Приложение № 4</t>
  </si>
  <si>
    <t>поправка     октябрь</t>
  </si>
  <si>
    <t>поправка     декабрь</t>
  </si>
  <si>
    <t xml:space="preserve">от 20.12.2024 №37/227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</si>
</sst>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166" fontId="9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0" fontId="0" fillId="0" borderId="0" xfId="0" applyAlignment="1"/>
    <xf numFmtId="164" fontId="9" fillId="2" borderId="1" xfId="0" applyNumberFormat="1" applyFont="1" applyFill="1" applyBorder="1" applyAlignment="1">
      <alignment horizontal="right" vertical="top"/>
    </xf>
    <xf numFmtId="165" fontId="9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 wrapText="1"/>
    </xf>
    <xf numFmtId="0" fontId="0" fillId="0" borderId="0" xfId="0" applyAlignment="1"/>
    <xf numFmtId="0" fontId="5" fillId="0" borderId="0" xfId="0" applyFont="1" applyAlignment="1"/>
    <xf numFmtId="0" fontId="11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0" fontId="0" fillId="0" borderId="0" xfId="0" applyAlignment="1"/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6"/>
  <sheetViews>
    <sheetView tabSelected="1" view="pageBreakPreview" zoomScale="80" zoomScaleNormal="90" zoomScaleSheetLayoutView="80" workbookViewId="0">
      <selection activeCell="G4" sqref="G4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5703125" style="7" customWidth="1"/>
    <col min="8" max="8" width="13" style="7" hidden="1" customWidth="1"/>
    <col min="9" max="9" width="10.7109375" style="7" hidden="1" customWidth="1"/>
    <col min="10" max="11" width="9.28515625" style="7" hidden="1" customWidth="1"/>
    <col min="12" max="12" width="9.7109375" style="7" hidden="1" customWidth="1"/>
    <col min="13" max="13" width="7.5703125" style="7" hidden="1" customWidth="1"/>
    <col min="14" max="14" width="9.7109375" style="7" hidden="1" customWidth="1"/>
    <col min="15" max="15" width="9.85546875" style="7" hidden="1" customWidth="1"/>
    <col min="16" max="16" width="13.42578125" style="7" hidden="1" customWidth="1"/>
    <col min="17" max="17" width="14.7109375" style="7" hidden="1" customWidth="1"/>
    <col min="18" max="18" width="19.140625" style="7" hidden="1" customWidth="1"/>
    <col min="19" max="19" width="15.140625" style="7" hidden="1" customWidth="1"/>
    <col min="20" max="20" width="13.28515625" style="7" customWidth="1"/>
    <col min="21" max="21" width="0.28515625" style="7" hidden="1" customWidth="1"/>
    <col min="22" max="22" width="11.85546875" style="7" hidden="1" customWidth="1"/>
    <col min="23" max="23" width="13" style="7" customWidth="1"/>
    <col min="24" max="24" width="11.28515625" style="2" customWidth="1"/>
  </cols>
  <sheetData>
    <row r="1" spans="1:25" ht="18.75" x14ac:dyDescent="0.3">
      <c r="G1" s="44" t="s">
        <v>48</v>
      </c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37"/>
      <c r="W1" s="37"/>
    </row>
    <row r="2" spans="1:25" ht="18.75" x14ac:dyDescent="0.3">
      <c r="G2" s="40" t="s">
        <v>38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37"/>
      <c r="W2" s="37"/>
    </row>
    <row r="3" spans="1:25" ht="18.75" x14ac:dyDescent="0.3">
      <c r="G3" s="40" t="s">
        <v>51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36"/>
      <c r="W3" s="36"/>
    </row>
    <row r="6" spans="1:25" ht="18.75" x14ac:dyDescent="0.3">
      <c r="F6" s="21"/>
      <c r="G6" s="44" t="s">
        <v>27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37"/>
      <c r="W6" s="37"/>
    </row>
    <row r="7" spans="1:25" ht="18.75" x14ac:dyDescent="0.3">
      <c r="F7" s="21"/>
      <c r="G7" s="40" t="s">
        <v>38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37"/>
      <c r="W7" s="37"/>
    </row>
    <row r="8" spans="1:25" ht="18.75" x14ac:dyDescent="0.3">
      <c r="F8" s="21"/>
      <c r="G8" s="40" t="s">
        <v>29</v>
      </c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36"/>
      <c r="W8" s="36"/>
    </row>
    <row r="9" spans="1:25" ht="36.75" customHeight="1" x14ac:dyDescent="0.3">
      <c r="F9" s="21"/>
      <c r="G9" s="23"/>
      <c r="H9" s="22"/>
      <c r="I9" s="22"/>
      <c r="J9" s="22"/>
      <c r="K9" s="26"/>
      <c r="L9" s="26"/>
      <c r="M9" s="28"/>
      <c r="N9" s="28"/>
      <c r="O9" s="29"/>
      <c r="P9" s="22"/>
      <c r="Q9" s="32"/>
      <c r="R9" s="32"/>
      <c r="S9" s="34"/>
      <c r="T9" s="34"/>
      <c r="U9" s="22"/>
      <c r="V9" s="36"/>
      <c r="W9" s="36"/>
    </row>
    <row r="10" spans="1:25" ht="18.75" x14ac:dyDescent="0.3">
      <c r="A10" s="42" t="s">
        <v>28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38"/>
      <c r="W10" s="38"/>
    </row>
    <row r="11" spans="1:25" ht="20.25" customHeight="1" x14ac:dyDescent="0.3">
      <c r="A11" s="51" t="s">
        <v>41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36"/>
      <c r="W11" s="36"/>
    </row>
    <row r="12" spans="1:25" ht="29.25" customHeight="1" x14ac:dyDescent="0.3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35"/>
      <c r="W12" s="35"/>
    </row>
    <row r="13" spans="1:25" x14ac:dyDescent="0.25">
      <c r="P13" s="53" t="s">
        <v>6</v>
      </c>
      <c r="Q13" s="53"/>
      <c r="R13" s="53"/>
      <c r="S13" s="53"/>
      <c r="T13" s="53"/>
      <c r="U13" s="54"/>
      <c r="V13" s="39"/>
      <c r="W13" s="39"/>
    </row>
    <row r="14" spans="1:25" ht="177" customHeight="1" x14ac:dyDescent="0.25">
      <c r="A14" s="24"/>
      <c r="B14" s="25" t="s">
        <v>10</v>
      </c>
      <c r="C14" s="25" t="s">
        <v>11</v>
      </c>
      <c r="D14" s="25" t="s">
        <v>0</v>
      </c>
      <c r="E14" s="25" t="s">
        <v>1</v>
      </c>
      <c r="F14" s="25" t="s">
        <v>2</v>
      </c>
      <c r="G14" s="25" t="s">
        <v>3</v>
      </c>
      <c r="H14" s="25" t="s">
        <v>4</v>
      </c>
      <c r="I14" s="25" t="s">
        <v>16</v>
      </c>
      <c r="J14" s="25" t="s">
        <v>5</v>
      </c>
      <c r="K14" s="25" t="s">
        <v>31</v>
      </c>
      <c r="L14" s="25" t="s">
        <v>5</v>
      </c>
      <c r="M14" s="25" t="s">
        <v>39</v>
      </c>
      <c r="N14" s="25" t="s">
        <v>5</v>
      </c>
      <c r="O14" s="25" t="s">
        <v>47</v>
      </c>
      <c r="P14" s="25" t="s">
        <v>5</v>
      </c>
      <c r="Q14" s="25" t="s">
        <v>49</v>
      </c>
      <c r="R14" s="25" t="s">
        <v>5</v>
      </c>
      <c r="S14" s="25" t="s">
        <v>50</v>
      </c>
      <c r="T14" s="25" t="s">
        <v>5</v>
      </c>
      <c r="U14" s="25" t="s">
        <v>15</v>
      </c>
      <c r="V14" s="25" t="s">
        <v>50</v>
      </c>
      <c r="W14" s="25" t="s">
        <v>15</v>
      </c>
      <c r="X14" s="25" t="s">
        <v>21</v>
      </c>
      <c r="Y14" s="2"/>
    </row>
    <row r="15" spans="1:25" ht="21.75" customHeight="1" x14ac:dyDescent="0.25">
      <c r="A15" s="57">
        <v>1</v>
      </c>
      <c r="B15" s="55" t="s">
        <v>17</v>
      </c>
      <c r="C15" s="15" t="s">
        <v>9</v>
      </c>
      <c r="D15" s="15" t="s">
        <v>7</v>
      </c>
      <c r="E15" s="15" t="s">
        <v>7</v>
      </c>
      <c r="F15" s="15" t="s">
        <v>19</v>
      </c>
      <c r="G15" s="15" t="s">
        <v>9</v>
      </c>
      <c r="H15" s="11"/>
      <c r="I15" s="11"/>
      <c r="J15" s="20">
        <v>240</v>
      </c>
      <c r="K15" s="20">
        <f>K16</f>
        <v>240</v>
      </c>
      <c r="L15" s="27">
        <f t="shared" ref="L15:L16" si="0">J15+K15</f>
        <v>480</v>
      </c>
      <c r="M15" s="20">
        <f>M16</f>
        <v>0</v>
      </c>
      <c r="N15" s="20">
        <f>L15+M15</f>
        <v>480</v>
      </c>
      <c r="O15" s="20"/>
      <c r="P15" s="27">
        <f>N15+O15</f>
        <v>480</v>
      </c>
      <c r="Q15" s="27"/>
      <c r="R15" s="27">
        <f>P15+Q15</f>
        <v>480</v>
      </c>
      <c r="S15" s="27">
        <f>S16</f>
        <v>0</v>
      </c>
      <c r="T15" s="27">
        <f>R15+S15</f>
        <v>480</v>
      </c>
      <c r="U15" s="20">
        <v>480</v>
      </c>
      <c r="V15" s="20">
        <f>V16</f>
        <v>0</v>
      </c>
      <c r="W15" s="20">
        <v>480</v>
      </c>
      <c r="X15" s="20">
        <v>350</v>
      </c>
      <c r="Y15" s="2"/>
    </row>
    <row r="16" spans="1:25" ht="21" customHeight="1" x14ac:dyDescent="0.25">
      <c r="A16" s="49"/>
      <c r="B16" s="56"/>
      <c r="C16" s="15">
        <v>936</v>
      </c>
      <c r="D16" s="15" t="s">
        <v>7</v>
      </c>
      <c r="E16" s="15" t="s">
        <v>7</v>
      </c>
      <c r="F16" s="15" t="s">
        <v>19</v>
      </c>
      <c r="G16" s="15" t="s">
        <v>9</v>
      </c>
      <c r="H16" s="11"/>
      <c r="I16" s="11"/>
      <c r="J16" s="20">
        <v>240</v>
      </c>
      <c r="K16" s="20">
        <f>K17</f>
        <v>240</v>
      </c>
      <c r="L16" s="27">
        <f t="shared" si="0"/>
        <v>480</v>
      </c>
      <c r="M16" s="20">
        <f>M17</f>
        <v>0</v>
      </c>
      <c r="N16" s="20">
        <f t="shared" ref="N16:N33" si="1">L16+M16</f>
        <v>480</v>
      </c>
      <c r="O16" s="20"/>
      <c r="P16" s="27">
        <f t="shared" ref="P16:T33" si="2">N16+O16</f>
        <v>480</v>
      </c>
      <c r="Q16" s="27"/>
      <c r="R16" s="27">
        <f t="shared" si="2"/>
        <v>480</v>
      </c>
      <c r="S16" s="27">
        <f>S17</f>
        <v>0</v>
      </c>
      <c r="T16" s="27">
        <f t="shared" si="2"/>
        <v>480</v>
      </c>
      <c r="U16" s="20">
        <v>480</v>
      </c>
      <c r="V16" s="20">
        <f>V17</f>
        <v>0</v>
      </c>
      <c r="W16" s="20">
        <v>480</v>
      </c>
      <c r="X16" s="20">
        <v>350</v>
      </c>
      <c r="Y16" s="2"/>
    </row>
    <row r="17" spans="1:25" s="1" customFormat="1" x14ac:dyDescent="0.25">
      <c r="A17" s="50"/>
      <c r="B17" s="47"/>
      <c r="C17" s="16" t="s">
        <v>12</v>
      </c>
      <c r="D17" s="16" t="s">
        <v>13</v>
      </c>
      <c r="E17" s="16" t="s">
        <v>14</v>
      </c>
      <c r="F17" s="16" t="s">
        <v>26</v>
      </c>
      <c r="G17" s="16" t="s">
        <v>18</v>
      </c>
      <c r="H17" s="17">
        <v>19289</v>
      </c>
      <c r="I17" s="18">
        <v>201.84200000000001</v>
      </c>
      <c r="J17" s="19">
        <v>240</v>
      </c>
      <c r="K17" s="19">
        <v>240</v>
      </c>
      <c r="L17" s="19">
        <f>J17+K17</f>
        <v>480</v>
      </c>
      <c r="M17" s="19">
        <v>0</v>
      </c>
      <c r="N17" s="20">
        <f t="shared" si="1"/>
        <v>480</v>
      </c>
      <c r="O17" s="20"/>
      <c r="P17" s="19">
        <f t="shared" si="2"/>
        <v>480</v>
      </c>
      <c r="Q17" s="19"/>
      <c r="R17" s="19">
        <f t="shared" si="2"/>
        <v>480</v>
      </c>
      <c r="S17" s="19"/>
      <c r="T17" s="19">
        <f t="shared" si="2"/>
        <v>480</v>
      </c>
      <c r="U17" s="19">
        <v>480</v>
      </c>
      <c r="V17" s="19"/>
      <c r="W17" s="19">
        <v>480</v>
      </c>
      <c r="X17" s="19">
        <v>350</v>
      </c>
      <c r="Y17" s="3"/>
    </row>
    <row r="18" spans="1:25" ht="21.75" customHeight="1" x14ac:dyDescent="0.25">
      <c r="A18" s="57">
        <v>2</v>
      </c>
      <c r="B18" s="55" t="s">
        <v>42</v>
      </c>
      <c r="C18" s="15" t="s">
        <v>9</v>
      </c>
      <c r="D18" s="15" t="s">
        <v>7</v>
      </c>
      <c r="E18" s="15" t="s">
        <v>7</v>
      </c>
      <c r="F18" s="15" t="s">
        <v>19</v>
      </c>
      <c r="G18" s="15" t="s">
        <v>9</v>
      </c>
      <c r="H18" s="11"/>
      <c r="I18" s="11"/>
      <c r="J18" s="20">
        <v>0</v>
      </c>
      <c r="K18" s="20">
        <f>K19</f>
        <v>0</v>
      </c>
      <c r="L18" s="27">
        <f t="shared" ref="L18:L19" si="3">J18+K18</f>
        <v>0</v>
      </c>
      <c r="M18" s="20">
        <f>M19</f>
        <v>360</v>
      </c>
      <c r="N18" s="20">
        <f t="shared" si="1"/>
        <v>360</v>
      </c>
      <c r="O18" s="20"/>
      <c r="P18" s="27">
        <f t="shared" si="2"/>
        <v>360</v>
      </c>
      <c r="Q18" s="27">
        <f>Q19</f>
        <v>-360</v>
      </c>
      <c r="R18" s="27">
        <f t="shared" si="2"/>
        <v>0</v>
      </c>
      <c r="S18" s="27">
        <f>S19</f>
        <v>0</v>
      </c>
      <c r="T18" s="27">
        <f t="shared" si="2"/>
        <v>0</v>
      </c>
      <c r="U18" s="20">
        <v>0</v>
      </c>
      <c r="V18" s="20">
        <f>V19</f>
        <v>0</v>
      </c>
      <c r="W18" s="20">
        <v>0</v>
      </c>
      <c r="X18" s="20">
        <v>0</v>
      </c>
      <c r="Y18" s="2"/>
    </row>
    <row r="19" spans="1:25" ht="21" customHeight="1" x14ac:dyDescent="0.25">
      <c r="A19" s="49"/>
      <c r="B19" s="58"/>
      <c r="C19" s="15">
        <v>936</v>
      </c>
      <c r="D19" s="15" t="s">
        <v>7</v>
      </c>
      <c r="E19" s="15" t="s">
        <v>7</v>
      </c>
      <c r="F19" s="15" t="s">
        <v>19</v>
      </c>
      <c r="G19" s="15" t="s">
        <v>9</v>
      </c>
      <c r="H19" s="11"/>
      <c r="I19" s="11"/>
      <c r="J19" s="20">
        <v>0</v>
      </c>
      <c r="K19" s="20">
        <f>K20</f>
        <v>0</v>
      </c>
      <c r="L19" s="27">
        <f t="shared" si="3"/>
        <v>0</v>
      </c>
      <c r="M19" s="20">
        <f>M20</f>
        <v>360</v>
      </c>
      <c r="N19" s="20">
        <f t="shared" si="1"/>
        <v>360</v>
      </c>
      <c r="O19" s="20"/>
      <c r="P19" s="27">
        <f t="shared" si="2"/>
        <v>360</v>
      </c>
      <c r="Q19" s="27">
        <f>Q20</f>
        <v>-360</v>
      </c>
      <c r="R19" s="27">
        <f t="shared" si="2"/>
        <v>0</v>
      </c>
      <c r="S19" s="27">
        <f>S20</f>
        <v>0</v>
      </c>
      <c r="T19" s="27">
        <f t="shared" si="2"/>
        <v>0</v>
      </c>
      <c r="U19" s="20">
        <v>0</v>
      </c>
      <c r="V19" s="20">
        <f>V20</f>
        <v>0</v>
      </c>
      <c r="W19" s="20">
        <v>0</v>
      </c>
      <c r="X19" s="20">
        <v>0</v>
      </c>
      <c r="Y19" s="2"/>
    </row>
    <row r="20" spans="1:25" s="1" customFormat="1" x14ac:dyDescent="0.25">
      <c r="A20" s="50"/>
      <c r="B20" s="59"/>
      <c r="C20" s="16" t="s">
        <v>12</v>
      </c>
      <c r="D20" s="16" t="s">
        <v>13</v>
      </c>
      <c r="E20" s="16" t="s">
        <v>14</v>
      </c>
      <c r="F20" s="16" t="s">
        <v>40</v>
      </c>
      <c r="G20" s="16" t="s">
        <v>18</v>
      </c>
      <c r="H20" s="17"/>
      <c r="I20" s="18"/>
      <c r="J20" s="19">
        <v>0</v>
      </c>
      <c r="K20" s="19">
        <v>0</v>
      </c>
      <c r="L20" s="19">
        <f>J20+K20</f>
        <v>0</v>
      </c>
      <c r="M20" s="19">
        <v>360</v>
      </c>
      <c r="N20" s="20">
        <f t="shared" si="1"/>
        <v>360</v>
      </c>
      <c r="O20" s="20"/>
      <c r="P20" s="19">
        <f t="shared" si="2"/>
        <v>360</v>
      </c>
      <c r="Q20" s="19">
        <v>-360</v>
      </c>
      <c r="R20" s="19">
        <f t="shared" si="2"/>
        <v>0</v>
      </c>
      <c r="S20" s="19"/>
      <c r="T20" s="19">
        <f t="shared" si="2"/>
        <v>0</v>
      </c>
      <c r="U20" s="19">
        <v>0</v>
      </c>
      <c r="V20" s="19"/>
      <c r="W20" s="19">
        <v>0</v>
      </c>
      <c r="X20" s="19">
        <v>0</v>
      </c>
      <c r="Y20" s="3"/>
    </row>
    <row r="21" spans="1:25" s="1" customFormat="1" ht="15.75" customHeight="1" x14ac:dyDescent="0.25">
      <c r="A21" s="57">
        <v>3</v>
      </c>
      <c r="B21" s="55" t="s">
        <v>22</v>
      </c>
      <c r="C21" s="15" t="s">
        <v>9</v>
      </c>
      <c r="D21" s="15" t="s">
        <v>7</v>
      </c>
      <c r="E21" s="15" t="s">
        <v>7</v>
      </c>
      <c r="F21" s="15" t="s">
        <v>19</v>
      </c>
      <c r="G21" s="15" t="s">
        <v>9</v>
      </c>
      <c r="H21" s="11"/>
      <c r="I21" s="11"/>
      <c r="J21" s="20">
        <v>700</v>
      </c>
      <c r="K21" s="20">
        <v>0</v>
      </c>
      <c r="L21" s="20">
        <f>L22</f>
        <v>700</v>
      </c>
      <c r="M21" s="20">
        <v>0</v>
      </c>
      <c r="N21" s="20">
        <f t="shared" si="1"/>
        <v>700</v>
      </c>
      <c r="O21" s="20"/>
      <c r="P21" s="27">
        <f t="shared" si="2"/>
        <v>700</v>
      </c>
      <c r="Q21" s="27"/>
      <c r="R21" s="27">
        <f t="shared" si="2"/>
        <v>700</v>
      </c>
      <c r="S21" s="27">
        <f>S22</f>
        <v>0</v>
      </c>
      <c r="T21" s="27">
        <f t="shared" si="2"/>
        <v>700</v>
      </c>
      <c r="U21" s="20">
        <v>0</v>
      </c>
      <c r="V21" s="20">
        <f>V22</f>
        <v>0</v>
      </c>
      <c r="W21" s="20">
        <v>0</v>
      </c>
      <c r="X21" s="20">
        <v>0</v>
      </c>
      <c r="Y21" s="3"/>
    </row>
    <row r="22" spans="1:25" s="1" customFormat="1" x14ac:dyDescent="0.25">
      <c r="A22" s="60"/>
      <c r="B22" s="58"/>
      <c r="C22" s="15">
        <v>907</v>
      </c>
      <c r="D22" s="15" t="s">
        <v>7</v>
      </c>
      <c r="E22" s="15" t="s">
        <v>7</v>
      </c>
      <c r="F22" s="15" t="s">
        <v>19</v>
      </c>
      <c r="G22" s="15" t="s">
        <v>9</v>
      </c>
      <c r="H22" s="11"/>
      <c r="I22" s="11"/>
      <c r="J22" s="20">
        <v>700</v>
      </c>
      <c r="K22" s="20">
        <v>0</v>
      </c>
      <c r="L22" s="20">
        <f>L23</f>
        <v>700</v>
      </c>
      <c r="M22" s="20">
        <v>0</v>
      </c>
      <c r="N22" s="20">
        <f t="shared" si="1"/>
        <v>700</v>
      </c>
      <c r="O22" s="20"/>
      <c r="P22" s="27">
        <f t="shared" si="2"/>
        <v>700</v>
      </c>
      <c r="Q22" s="27"/>
      <c r="R22" s="27">
        <f t="shared" si="2"/>
        <v>700</v>
      </c>
      <c r="S22" s="27">
        <f>S23</f>
        <v>0</v>
      </c>
      <c r="T22" s="27">
        <f t="shared" si="2"/>
        <v>700</v>
      </c>
      <c r="U22" s="20">
        <v>0</v>
      </c>
      <c r="V22" s="20">
        <f>V23</f>
        <v>0</v>
      </c>
      <c r="W22" s="20">
        <v>0</v>
      </c>
      <c r="X22" s="20">
        <v>0</v>
      </c>
      <c r="Y22" s="3"/>
    </row>
    <row r="23" spans="1:25" s="1" customFormat="1" x14ac:dyDescent="0.25">
      <c r="A23" s="61"/>
      <c r="B23" s="59"/>
      <c r="C23" s="16" t="s">
        <v>23</v>
      </c>
      <c r="D23" s="16" t="s">
        <v>24</v>
      </c>
      <c r="E23" s="16" t="s">
        <v>14</v>
      </c>
      <c r="F23" s="16" t="s">
        <v>30</v>
      </c>
      <c r="G23" s="16" t="s">
        <v>25</v>
      </c>
      <c r="H23" s="17">
        <v>0</v>
      </c>
      <c r="I23" s="18"/>
      <c r="J23" s="19">
        <v>700</v>
      </c>
      <c r="K23" s="19">
        <v>0</v>
      </c>
      <c r="L23" s="19">
        <f>J23+K23</f>
        <v>700</v>
      </c>
      <c r="M23" s="19">
        <v>0</v>
      </c>
      <c r="N23" s="20">
        <f t="shared" si="1"/>
        <v>700</v>
      </c>
      <c r="O23" s="20"/>
      <c r="P23" s="19">
        <f t="shared" si="2"/>
        <v>700</v>
      </c>
      <c r="Q23" s="19"/>
      <c r="R23" s="19">
        <f t="shared" si="2"/>
        <v>700</v>
      </c>
      <c r="S23" s="19"/>
      <c r="T23" s="19">
        <f t="shared" si="2"/>
        <v>700</v>
      </c>
      <c r="U23" s="19">
        <v>0</v>
      </c>
      <c r="V23" s="19"/>
      <c r="W23" s="19">
        <v>0</v>
      </c>
      <c r="X23" s="19">
        <v>0</v>
      </c>
      <c r="Y23" s="3"/>
    </row>
    <row r="24" spans="1:25" s="1" customFormat="1" x14ac:dyDescent="0.25">
      <c r="A24" s="48">
        <v>4</v>
      </c>
      <c r="B24" s="62" t="s">
        <v>33</v>
      </c>
      <c r="C24" s="15" t="s">
        <v>9</v>
      </c>
      <c r="D24" s="15" t="s">
        <v>7</v>
      </c>
      <c r="E24" s="15" t="s">
        <v>7</v>
      </c>
      <c r="F24" s="15" t="s">
        <v>19</v>
      </c>
      <c r="G24" s="15" t="s">
        <v>9</v>
      </c>
      <c r="H24" s="17"/>
      <c r="I24" s="18"/>
      <c r="J24" s="27">
        <f>J25</f>
        <v>0</v>
      </c>
      <c r="K24" s="27">
        <f t="shared" ref="K24:M25" si="4">K25</f>
        <v>1064</v>
      </c>
      <c r="L24" s="27">
        <f t="shared" si="4"/>
        <v>1064</v>
      </c>
      <c r="M24" s="27">
        <f t="shared" si="4"/>
        <v>0</v>
      </c>
      <c r="N24" s="20">
        <f t="shared" si="1"/>
        <v>1064</v>
      </c>
      <c r="O24" s="20"/>
      <c r="P24" s="27">
        <f t="shared" si="2"/>
        <v>1064</v>
      </c>
      <c r="Q24" s="27"/>
      <c r="R24" s="27">
        <f t="shared" si="2"/>
        <v>1064</v>
      </c>
      <c r="S24" s="27">
        <f>S25</f>
        <v>0</v>
      </c>
      <c r="T24" s="27">
        <f t="shared" si="2"/>
        <v>1064</v>
      </c>
      <c r="U24" s="27">
        <v>0</v>
      </c>
      <c r="V24" s="27">
        <f>V25</f>
        <v>0</v>
      </c>
      <c r="W24" s="27">
        <v>0</v>
      </c>
      <c r="X24" s="27">
        <v>0</v>
      </c>
      <c r="Y24" s="3"/>
    </row>
    <row r="25" spans="1:25" s="1" customFormat="1" x14ac:dyDescent="0.25">
      <c r="A25" s="65"/>
      <c r="B25" s="63"/>
      <c r="C25" s="15">
        <v>936</v>
      </c>
      <c r="D25" s="15" t="s">
        <v>7</v>
      </c>
      <c r="E25" s="15" t="s">
        <v>7</v>
      </c>
      <c r="F25" s="15" t="s">
        <v>19</v>
      </c>
      <c r="G25" s="15" t="s">
        <v>9</v>
      </c>
      <c r="H25" s="17"/>
      <c r="I25" s="18"/>
      <c r="J25" s="27">
        <f>J26</f>
        <v>0</v>
      </c>
      <c r="K25" s="27">
        <f t="shared" si="4"/>
        <v>1064</v>
      </c>
      <c r="L25" s="27">
        <f t="shared" si="4"/>
        <v>1064</v>
      </c>
      <c r="M25" s="27">
        <f t="shared" si="4"/>
        <v>0</v>
      </c>
      <c r="N25" s="20">
        <f t="shared" si="1"/>
        <v>1064</v>
      </c>
      <c r="O25" s="20"/>
      <c r="P25" s="27">
        <f t="shared" si="2"/>
        <v>1064</v>
      </c>
      <c r="Q25" s="27"/>
      <c r="R25" s="27">
        <f t="shared" si="2"/>
        <v>1064</v>
      </c>
      <c r="S25" s="27">
        <f>S26</f>
        <v>0</v>
      </c>
      <c r="T25" s="27">
        <f t="shared" si="2"/>
        <v>1064</v>
      </c>
      <c r="U25" s="27">
        <v>0</v>
      </c>
      <c r="V25" s="27">
        <f>V26</f>
        <v>0</v>
      </c>
      <c r="W25" s="27">
        <v>0</v>
      </c>
      <c r="X25" s="27">
        <v>0</v>
      </c>
      <c r="Y25" s="3"/>
    </row>
    <row r="26" spans="1:25" s="1" customFormat="1" x14ac:dyDescent="0.25">
      <c r="A26" s="66"/>
      <c r="B26" s="64"/>
      <c r="C26" s="16" t="s">
        <v>12</v>
      </c>
      <c r="D26" s="16" t="s">
        <v>13</v>
      </c>
      <c r="E26" s="16" t="s">
        <v>14</v>
      </c>
      <c r="F26" s="16" t="s">
        <v>32</v>
      </c>
      <c r="G26" s="16" t="s">
        <v>18</v>
      </c>
      <c r="H26" s="17"/>
      <c r="I26" s="18"/>
      <c r="J26" s="19">
        <v>0</v>
      </c>
      <c r="K26" s="19">
        <v>1064</v>
      </c>
      <c r="L26" s="19">
        <f>J26+K26</f>
        <v>1064</v>
      </c>
      <c r="M26" s="19"/>
      <c r="N26" s="20">
        <f t="shared" si="1"/>
        <v>1064</v>
      </c>
      <c r="O26" s="20"/>
      <c r="P26" s="19">
        <f t="shared" si="2"/>
        <v>1064</v>
      </c>
      <c r="Q26" s="19"/>
      <c r="R26" s="19">
        <f t="shared" si="2"/>
        <v>1064</v>
      </c>
      <c r="S26" s="19"/>
      <c r="T26" s="19">
        <f t="shared" si="2"/>
        <v>1064</v>
      </c>
      <c r="U26" s="19">
        <v>0</v>
      </c>
      <c r="V26" s="19"/>
      <c r="W26" s="19">
        <v>0</v>
      </c>
      <c r="X26" s="19">
        <v>0</v>
      </c>
      <c r="Y26" s="3"/>
    </row>
    <row r="27" spans="1:25" s="1" customFormat="1" x14ac:dyDescent="0.25">
      <c r="A27" s="48">
        <v>5</v>
      </c>
      <c r="B27" s="62" t="s">
        <v>37</v>
      </c>
      <c r="C27" s="15" t="s">
        <v>9</v>
      </c>
      <c r="D27" s="15" t="s">
        <v>7</v>
      </c>
      <c r="E27" s="15" t="s">
        <v>7</v>
      </c>
      <c r="F27" s="15" t="s">
        <v>19</v>
      </c>
      <c r="G27" s="15" t="s">
        <v>9</v>
      </c>
      <c r="H27" s="17"/>
      <c r="I27" s="18"/>
      <c r="J27" s="27">
        <f>J28</f>
        <v>0</v>
      </c>
      <c r="K27" s="27">
        <f>K28</f>
        <v>1500</v>
      </c>
      <c r="L27" s="27">
        <f t="shared" ref="L27:L30" si="5">J27+K27</f>
        <v>1500</v>
      </c>
      <c r="M27" s="27">
        <f>M28</f>
        <v>0</v>
      </c>
      <c r="N27" s="20">
        <f t="shared" si="1"/>
        <v>1500</v>
      </c>
      <c r="O27" s="20"/>
      <c r="P27" s="27">
        <f t="shared" si="2"/>
        <v>1500</v>
      </c>
      <c r="Q27" s="27">
        <f>Q28</f>
        <v>1020.4978</v>
      </c>
      <c r="R27" s="27">
        <f t="shared" si="2"/>
        <v>2520.4978000000001</v>
      </c>
      <c r="S27" s="27">
        <f>S28</f>
        <v>0</v>
      </c>
      <c r="T27" s="27">
        <f t="shared" si="2"/>
        <v>2520.4978000000001</v>
      </c>
      <c r="U27" s="27">
        <v>0</v>
      </c>
      <c r="V27" s="27">
        <f>V28</f>
        <v>0</v>
      </c>
      <c r="W27" s="27">
        <v>0</v>
      </c>
      <c r="X27" s="27">
        <v>0</v>
      </c>
      <c r="Y27" s="3"/>
    </row>
    <row r="28" spans="1:25" s="1" customFormat="1" x14ac:dyDescent="0.25">
      <c r="A28" s="65"/>
      <c r="B28" s="56"/>
      <c r="C28" s="15">
        <v>936</v>
      </c>
      <c r="D28" s="15" t="s">
        <v>7</v>
      </c>
      <c r="E28" s="15" t="s">
        <v>7</v>
      </c>
      <c r="F28" s="15" t="s">
        <v>19</v>
      </c>
      <c r="G28" s="15" t="s">
        <v>9</v>
      </c>
      <c r="H28" s="17"/>
      <c r="I28" s="18"/>
      <c r="J28" s="27">
        <f>J29</f>
        <v>0</v>
      </c>
      <c r="K28" s="27">
        <f>K29</f>
        <v>1500</v>
      </c>
      <c r="L28" s="27">
        <f t="shared" si="5"/>
        <v>1500</v>
      </c>
      <c r="M28" s="27">
        <f>M29</f>
        <v>0</v>
      </c>
      <c r="N28" s="20">
        <f t="shared" si="1"/>
        <v>1500</v>
      </c>
      <c r="O28" s="20"/>
      <c r="P28" s="27">
        <f t="shared" si="2"/>
        <v>1500</v>
      </c>
      <c r="Q28" s="27">
        <f>Q29</f>
        <v>1020.4978</v>
      </c>
      <c r="R28" s="27">
        <f t="shared" si="2"/>
        <v>2520.4978000000001</v>
      </c>
      <c r="S28" s="27">
        <f>S29</f>
        <v>0</v>
      </c>
      <c r="T28" s="27">
        <f t="shared" si="2"/>
        <v>2520.4978000000001</v>
      </c>
      <c r="U28" s="27">
        <v>0</v>
      </c>
      <c r="V28" s="27">
        <f>V29</f>
        <v>0</v>
      </c>
      <c r="W28" s="27">
        <v>0</v>
      </c>
      <c r="X28" s="27">
        <v>0</v>
      </c>
      <c r="Y28" s="3"/>
    </row>
    <row r="29" spans="1:25" s="1" customFormat="1" x14ac:dyDescent="0.25">
      <c r="A29" s="66"/>
      <c r="B29" s="47"/>
      <c r="C29" s="16" t="s">
        <v>12</v>
      </c>
      <c r="D29" s="16" t="s">
        <v>34</v>
      </c>
      <c r="E29" s="16" t="s">
        <v>35</v>
      </c>
      <c r="F29" s="16" t="s">
        <v>36</v>
      </c>
      <c r="G29" s="16" t="s">
        <v>18</v>
      </c>
      <c r="H29" s="17"/>
      <c r="I29" s="18"/>
      <c r="J29" s="19">
        <v>0</v>
      </c>
      <c r="K29" s="19">
        <v>1500</v>
      </c>
      <c r="L29" s="19">
        <f>J29+K29</f>
        <v>1500</v>
      </c>
      <c r="M29" s="19"/>
      <c r="N29" s="20">
        <f t="shared" si="1"/>
        <v>1500</v>
      </c>
      <c r="O29" s="20"/>
      <c r="P29" s="19">
        <f t="shared" si="2"/>
        <v>1500</v>
      </c>
      <c r="Q29" s="19">
        <v>1020.4978</v>
      </c>
      <c r="R29" s="19">
        <f t="shared" si="2"/>
        <v>2520.4978000000001</v>
      </c>
      <c r="S29" s="19"/>
      <c r="T29" s="19">
        <f t="shared" si="2"/>
        <v>2520.4978000000001</v>
      </c>
      <c r="U29" s="19">
        <v>0</v>
      </c>
      <c r="V29" s="19"/>
      <c r="W29" s="19">
        <v>0</v>
      </c>
      <c r="X29" s="19">
        <v>0</v>
      </c>
      <c r="Y29" s="3"/>
    </row>
    <row r="30" spans="1:25" s="1" customFormat="1" x14ac:dyDescent="0.25">
      <c r="A30" s="48">
        <v>6</v>
      </c>
      <c r="B30" s="45" t="s">
        <v>43</v>
      </c>
      <c r="C30" s="10" t="s">
        <v>9</v>
      </c>
      <c r="D30" s="10" t="s">
        <v>7</v>
      </c>
      <c r="E30" s="10" t="s">
        <v>7</v>
      </c>
      <c r="F30" s="10" t="s">
        <v>19</v>
      </c>
      <c r="G30" s="10" t="s">
        <v>9</v>
      </c>
      <c r="H30" s="30"/>
      <c r="I30" s="31"/>
      <c r="J30" s="27">
        <f>J31</f>
        <v>0</v>
      </c>
      <c r="K30" s="27"/>
      <c r="L30" s="27">
        <f t="shared" si="5"/>
        <v>0</v>
      </c>
      <c r="M30" s="27">
        <f>M31</f>
        <v>0</v>
      </c>
      <c r="N30" s="20">
        <f t="shared" si="1"/>
        <v>0</v>
      </c>
      <c r="O30" s="20">
        <f>O31</f>
        <v>1958.6</v>
      </c>
      <c r="P30" s="27">
        <f t="shared" si="2"/>
        <v>1958.6</v>
      </c>
      <c r="Q30" s="27"/>
      <c r="R30" s="27">
        <f t="shared" si="2"/>
        <v>1958.6</v>
      </c>
      <c r="S30" s="27">
        <f>S31</f>
        <v>-14</v>
      </c>
      <c r="T30" s="27">
        <f t="shared" si="2"/>
        <v>1944.6</v>
      </c>
      <c r="U30" s="27">
        <v>0</v>
      </c>
      <c r="V30" s="27">
        <f>V31</f>
        <v>0</v>
      </c>
      <c r="W30" s="27">
        <f t="shared" ref="W30:W33" si="6">U30+V30</f>
        <v>0</v>
      </c>
      <c r="X30" s="27">
        <v>0</v>
      </c>
      <c r="Y30" s="3"/>
    </row>
    <row r="31" spans="1:25" s="1" customFormat="1" x14ac:dyDescent="0.25">
      <c r="A31" s="49"/>
      <c r="B31" s="46"/>
      <c r="C31" s="10" t="s">
        <v>12</v>
      </c>
      <c r="D31" s="10" t="s">
        <v>7</v>
      </c>
      <c r="E31" s="10" t="s">
        <v>7</v>
      </c>
      <c r="F31" s="10" t="s">
        <v>19</v>
      </c>
      <c r="G31" s="10" t="s">
        <v>9</v>
      </c>
      <c r="H31" s="30"/>
      <c r="I31" s="31"/>
      <c r="J31" s="27">
        <v>0</v>
      </c>
      <c r="K31" s="27"/>
      <c r="L31" s="27">
        <f>J31+K31</f>
        <v>0</v>
      </c>
      <c r="M31" s="27">
        <v>0</v>
      </c>
      <c r="N31" s="20">
        <f t="shared" si="1"/>
        <v>0</v>
      </c>
      <c r="O31" s="20">
        <v>1958.6</v>
      </c>
      <c r="P31" s="27">
        <f t="shared" si="2"/>
        <v>1958.6</v>
      </c>
      <c r="Q31" s="27"/>
      <c r="R31" s="27">
        <f t="shared" si="2"/>
        <v>1958.6</v>
      </c>
      <c r="S31" s="27">
        <f>S32</f>
        <v>-14</v>
      </c>
      <c r="T31" s="27">
        <f t="shared" si="2"/>
        <v>1944.6</v>
      </c>
      <c r="U31" s="27">
        <v>0</v>
      </c>
      <c r="V31" s="27">
        <f>V32</f>
        <v>0</v>
      </c>
      <c r="W31" s="27">
        <f t="shared" si="6"/>
        <v>0</v>
      </c>
      <c r="X31" s="27">
        <v>0</v>
      </c>
      <c r="Y31" s="3"/>
    </row>
    <row r="32" spans="1:25" s="1" customFormat="1" x14ac:dyDescent="0.25">
      <c r="A32" s="50"/>
      <c r="B32" s="47"/>
      <c r="C32" s="16" t="s">
        <v>12</v>
      </c>
      <c r="D32" s="16" t="s">
        <v>44</v>
      </c>
      <c r="E32" s="16" t="s">
        <v>34</v>
      </c>
      <c r="F32" s="16" t="s">
        <v>45</v>
      </c>
      <c r="G32" s="16" t="s">
        <v>46</v>
      </c>
      <c r="H32" s="17"/>
      <c r="I32" s="18"/>
      <c r="J32" s="19">
        <v>0</v>
      </c>
      <c r="K32" s="19"/>
      <c r="L32" s="19">
        <v>0</v>
      </c>
      <c r="M32" s="19">
        <v>0</v>
      </c>
      <c r="N32" s="20">
        <f t="shared" si="1"/>
        <v>0</v>
      </c>
      <c r="O32" s="20">
        <v>1958.6</v>
      </c>
      <c r="P32" s="19">
        <f t="shared" si="2"/>
        <v>1958.6</v>
      </c>
      <c r="Q32" s="19"/>
      <c r="R32" s="19">
        <f t="shared" si="2"/>
        <v>1958.6</v>
      </c>
      <c r="S32" s="19">
        <v>-14</v>
      </c>
      <c r="T32" s="19">
        <f t="shared" si="2"/>
        <v>1944.6</v>
      </c>
      <c r="U32" s="19">
        <v>0</v>
      </c>
      <c r="V32" s="19">
        <v>0</v>
      </c>
      <c r="W32" s="19">
        <f t="shared" si="6"/>
        <v>0</v>
      </c>
      <c r="X32" s="19">
        <v>0</v>
      </c>
      <c r="Y32" s="3"/>
    </row>
    <row r="33" spans="1:25" s="5" customFormat="1" x14ac:dyDescent="0.25">
      <c r="A33" s="8"/>
      <c r="B33" s="9" t="s">
        <v>20</v>
      </c>
      <c r="C33" s="10" t="s">
        <v>9</v>
      </c>
      <c r="D33" s="10" t="s">
        <v>7</v>
      </c>
      <c r="E33" s="10" t="s">
        <v>7</v>
      </c>
      <c r="F33" s="10" t="s">
        <v>8</v>
      </c>
      <c r="G33" s="10" t="s">
        <v>9</v>
      </c>
      <c r="H33" s="12" t="e">
        <f>#REF!+#REF!+H17+H23+#REF!+#REF!</f>
        <v>#REF!</v>
      </c>
      <c r="I33" s="13" t="e">
        <f>#REF!+#REF!+I17+I23+#REF!+#REF!+#REF!+#REF!</f>
        <v>#REF!</v>
      </c>
      <c r="J33" s="14">
        <f>J17+J23</f>
        <v>940</v>
      </c>
      <c r="K33" s="14">
        <f>K27+K24+K21+K15</f>
        <v>2804</v>
      </c>
      <c r="L33" s="14">
        <f>J33+K33</f>
        <v>3744</v>
      </c>
      <c r="M33" s="14">
        <f>M27+M24+M21+M18+M15</f>
        <v>360</v>
      </c>
      <c r="N33" s="20">
        <f t="shared" si="1"/>
        <v>4104</v>
      </c>
      <c r="O33" s="20">
        <f>O27+O24+O21+O18+O15+O30</f>
        <v>1958.6</v>
      </c>
      <c r="P33" s="27">
        <f t="shared" si="2"/>
        <v>6062.6</v>
      </c>
      <c r="Q33" s="27">
        <f>Q27+Q24+Q21+Q18+Q15+Q30</f>
        <v>660.49779999999998</v>
      </c>
      <c r="R33" s="27">
        <f t="shared" si="2"/>
        <v>6723.0978000000005</v>
      </c>
      <c r="S33" s="27">
        <f>S27+S24+S21+S18+S15+S30</f>
        <v>-14</v>
      </c>
      <c r="T33" s="27">
        <f t="shared" si="2"/>
        <v>6709.0978000000005</v>
      </c>
      <c r="U33" s="14">
        <f>U17+U23</f>
        <v>480</v>
      </c>
      <c r="V33" s="14">
        <f>V27+V24+V21+V18+V15+V30</f>
        <v>0</v>
      </c>
      <c r="W33" s="14">
        <f t="shared" si="6"/>
        <v>480</v>
      </c>
      <c r="X33" s="14">
        <f>X17+X23</f>
        <v>350</v>
      </c>
      <c r="Y33" s="4"/>
    </row>
    <row r="36" spans="1:25" x14ac:dyDescent="0.25">
      <c r="S36" s="33"/>
      <c r="T36" s="33"/>
    </row>
  </sheetData>
  <sheetProtection formatCells="0" formatColumns="0" formatRows="0" insertColumns="0" insertRows="0" insertHyperlinks="0" deleteColumns="0" deleteRows="0" sort="0" autoFilter="0" pivotTables="0"/>
  <mergeCells count="18">
    <mergeCell ref="A18:A20"/>
    <mergeCell ref="B18:B20"/>
    <mergeCell ref="A10:U10"/>
    <mergeCell ref="G1:U1"/>
    <mergeCell ref="G6:U6"/>
    <mergeCell ref="B30:B32"/>
    <mergeCell ref="A30:A32"/>
    <mergeCell ref="A11:U11"/>
    <mergeCell ref="P13:U13"/>
    <mergeCell ref="B12:U12"/>
    <mergeCell ref="B15:B17"/>
    <mergeCell ref="A15:A17"/>
    <mergeCell ref="B21:B23"/>
    <mergeCell ref="A21:A23"/>
    <mergeCell ref="B24:B26"/>
    <mergeCell ref="A24:A26"/>
    <mergeCell ref="B27:B29"/>
    <mergeCell ref="A27:A29"/>
  </mergeCells>
  <pageMargins left="0.51181102362204722" right="0.51181102362204722" top="0.78740157480314965" bottom="0.51181102362204722" header="0.31496062992125984" footer="0.31496062992125984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2024-12-16T11:15:05Z</cp:lastPrinted>
  <dcterms:created xsi:type="dcterms:W3CDTF">2021-10-06T14:36:51Z</dcterms:created>
  <dcterms:modified xsi:type="dcterms:W3CDTF">2024-12-23T06:36:20Z</dcterms:modified>
</cp:coreProperties>
</file>