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Решение Думы_37_228_20.12.2024\"/>
    </mc:Choice>
  </mc:AlternateContent>
  <xr:revisionPtr revIDLastSave="0" documentId="13_ncr:1_{C66885A3-7614-4179-B990-1392A560CC2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6-2027" sheetId="16" r:id="rId1"/>
  </sheets>
  <definedNames>
    <definedName name="_xlnm._FilterDatabase" localSheetId="0" hidden="1">'2026-2027'!$A$13:$C$96</definedName>
    <definedName name="_xlnm.Print_Titles" localSheetId="0">'2026-2027'!$13:$13</definedName>
    <definedName name="_xlnm.Print_Area" localSheetId="0">'2026-2027'!$A$1:$D$96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6" l="1"/>
  <c r="D67" i="16" l="1"/>
  <c r="C67" i="16"/>
  <c r="C58" i="16" l="1"/>
  <c r="D58" i="16"/>
  <c r="D63" i="16" l="1"/>
  <c r="D65" i="16"/>
  <c r="C61" i="16"/>
  <c r="D61" i="16"/>
  <c r="D29" i="16" l="1"/>
  <c r="C65" i="16"/>
  <c r="D15" i="16"/>
  <c r="D18" i="16"/>
  <c r="D20" i="16"/>
  <c r="D24" i="16"/>
  <c r="D26" i="16"/>
  <c r="D34" i="16"/>
  <c r="D37" i="16"/>
  <c r="D39" i="16"/>
  <c r="D43" i="16"/>
  <c r="D44" i="16"/>
  <c r="D42" i="16" s="1"/>
  <c r="D48" i="16"/>
  <c r="D51" i="16"/>
  <c r="D54" i="16"/>
  <c r="D56" i="16"/>
  <c r="D73" i="16"/>
  <c r="D78" i="16"/>
  <c r="D80" i="16"/>
  <c r="D82" i="16"/>
  <c r="D84" i="16"/>
  <c r="D86" i="16"/>
  <c r="D92" i="16"/>
  <c r="D91" i="16" s="1"/>
  <c r="D50" i="16" l="1"/>
  <c r="D14" i="16"/>
  <c r="D72" i="16"/>
  <c r="D41" i="16" l="1"/>
  <c r="D95" i="16" s="1"/>
  <c r="C63" i="16" l="1"/>
  <c r="C92" i="16"/>
  <c r="C91" i="16" s="1"/>
  <c r="C86" i="16"/>
  <c r="C84" i="16"/>
  <c r="C82" i="16"/>
  <c r="C80" i="16"/>
  <c r="C78" i="16"/>
  <c r="C73" i="16"/>
  <c r="C43" i="16"/>
  <c r="C20" i="16"/>
  <c r="C39" i="16"/>
  <c r="C32" i="16"/>
  <c r="C29" i="16"/>
  <c r="C26" i="16"/>
  <c r="C24" i="16"/>
  <c r="C50" i="16" l="1"/>
  <c r="C72" i="16"/>
  <c r="C18" i="16"/>
  <c r="C41" i="16" l="1"/>
  <c r="C54" i="16"/>
  <c r="C51" i="16" l="1"/>
  <c r="C37" i="16" l="1"/>
  <c r="C34" i="16"/>
  <c r="C15" i="16"/>
  <c r="C14" i="16" l="1"/>
  <c r="C56" i="16"/>
  <c r="C44" i="16"/>
  <c r="C42" i="16" s="1"/>
  <c r="C48" i="16"/>
  <c r="C95" i="16" l="1"/>
</calcChain>
</file>

<file path=xl/sharedStrings.xml><?xml version="1.0" encoding="utf-8"?>
<sst xmlns="http://schemas.openxmlformats.org/spreadsheetml/2006/main" count="172" uniqueCount="163">
  <si>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</si>
  <si>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</si>
  <si>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</si>
  <si>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</si>
  <si>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</si>
  <si>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</si>
  <si>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</si>
  <si>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</si>
  <si>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</si>
  <si>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</si>
  <si>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</si>
  <si>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</si>
  <si>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</si>
  <si>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</si>
  <si>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</si>
  <si>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</si>
  <si>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</si>
  <si>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</si>
  <si>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</si>
  <si>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</si>
  <si>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</si>
  <si>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</si>
  <si>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</si>
  <si>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</si>
  <si>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</si>
  <si>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</si>
  <si>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</si>
  <si>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</si>
  <si>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</si>
  <si>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</si>
  <si>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</si>
  <si>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</si>
  <si>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</si>
  <si>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</si>
  <si>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</si>
  <si>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</si>
  <si>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</si>
  <si>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</si>
  <si>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</si>
  <si>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</si>
  <si>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</si>
  <si>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</si>
  <si>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</si>
  <si>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</si>
  <si>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</si>
  <si>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</si>
  <si>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</si>
  <si>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</si>
  <si>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</si>
  <si>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</si>
  <si>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</si>
  <si>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</si>
  <si>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</si>
  <si>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</si>
  <si>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</si>
  <si>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</si>
  <si>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</si>
  <si>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</si>
  <si>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</si>
  <si>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</si>
  <si>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</si>
  <si>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</si>
  <si>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</si>
  <si>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</si>
  <si>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</si>
  <si>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</si>
  <si>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</si>
  <si>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</si>
  <si>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</si>
  <si>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</si>
  <si>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</si>
  <si>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</si>
  <si>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</si>
  <si>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</si>
  <si>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</si>
  <si>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</si>
  <si>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</si>
  <si>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</si>
  <si>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</si>
  <si>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</si>
  <si>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</si>
  <si>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</si>
  <si>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</si>
  <si>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</si>
  <si>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</si>
  <si>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</si>
  <si>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</si>
  <si>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</si>
  <si>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</si>
  <si>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</si>
  <si>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</si>
  <si>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</si>
  <si>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</si>
  <si>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</si>
  <si>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</si>
  <si>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</si>
  <si>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</si>
  <si>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</si>
  <si>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</si>
  <si>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</si>
  <si>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</si>
  <si>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</si>
  <si>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</si>
  <si>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</si>
  <si>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</si>
  <si>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</si>
  <si>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</si>
  <si>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</si>
  <si>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</si>
  <si>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</si>
  <si>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</si>
  <si>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</si>
  <si>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</si>
  <si>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</si>
  <si>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</si>
  <si>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</si>
  <si>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</si>
  <si>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</si>
  <si>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</si>
  <si>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</si>
  <si>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</si>
  <si>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</si>
  <si>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</si>
  <si>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</si>
  <si>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</si>
  <si>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</si>
  <si>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</si>
  <si>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</si>
  <si>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</si>
  <si>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</si>
  <si>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</si>
  <si>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</si>
  <si>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</si>
  <si>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</si>
  <si>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</si>
  <si>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</si>
  <si>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</si>
  <si>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</si>
  <si>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бюджетам муниципальных районов на поддержку отрасли культуры</t>
  </si>
  <si>
    <t>Плановый период</t>
  </si>
  <si>
    <t>тыс. рублей</t>
  </si>
  <si>
    <t>912 2 02 20216 05 0000 150</t>
  </si>
  <si>
    <t>000 2 02 25519 00 0000 150</t>
  </si>
  <si>
    <t>000 2 02 25590 00 0000 150</t>
  </si>
  <si>
    <t>907 2 02 25590 05 0000 150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</si>
  <si>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</si>
  <si>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</si>
  <si>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 xml:space="preserve">                                                               решением Тужинской районной Думы</t>
  </si>
  <si>
    <t xml:space="preserve">                                                               УТВЕРЖДЕНЫ</t>
  </si>
  <si>
    <t>907 2 02 29999 05 0000 150</t>
  </si>
  <si>
    <t xml:space="preserve">                                                               Приложение № 18</t>
  </si>
  <si>
    <t>2026 год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</si>
  <si>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2026-2027 годы</t>
  </si>
  <si>
    <t>2027 год</t>
  </si>
  <si>
    <t>Прочие межбюджетные трансферты, передаваемые бюджетам муниципальных районов</t>
  </si>
  <si>
    <t>907 2 02 49999 05 0000 150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</si>
  <si>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</si>
  <si>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на поддержку отрасли культуры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</si>
  <si>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</si>
  <si>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</si>
  <si>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</si>
  <si>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</si>
  <si>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                                                              от 20.12.2024 №37/228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</si>
</sst>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9"/>
  <sheetViews>
    <sheetView tabSelected="1" zoomScaleNormal="100" workbookViewId="0">
      <selection activeCell="B7" sqref="B7:C7"/>
    </sheetView>
  </sheetViews>
  <sheetFormatPr defaultRowHeight="15.75" x14ac:dyDescent="0.25"/>
  <cols>
    <col min="1" max="1" width="24.625" style="1" customWidth="1"/>
    <col min="2" max="2" width="54.875" style="7" customWidth="1"/>
    <col min="3" max="3" width="14" style="17" customWidth="1"/>
    <col min="4" max="4" width="13" style="8" customWidth="1"/>
    <col min="5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4" ht="18" customHeight="1" x14ac:dyDescent="0.25">
      <c r="B1" s="22" t="s">
        <v>150</v>
      </c>
      <c r="C1" s="22"/>
      <c r="D1" s="23"/>
    </row>
    <row r="2" spans="1:4" ht="18" customHeight="1" x14ac:dyDescent="0.25">
      <c r="B2" s="14"/>
      <c r="C2" s="15"/>
      <c r="D2" s="16"/>
    </row>
    <row r="3" spans="1:4" ht="18" customHeight="1" x14ac:dyDescent="0.25">
      <c r="B3" s="22" t="s">
        <v>148</v>
      </c>
      <c r="C3" s="23"/>
      <c r="D3" s="23"/>
    </row>
    <row r="4" spans="1:4" ht="18" customHeight="1" x14ac:dyDescent="0.25">
      <c r="B4" s="14"/>
      <c r="C4" s="15"/>
      <c r="D4" s="16"/>
    </row>
    <row r="5" spans="1:4" ht="18" customHeight="1" x14ac:dyDescent="0.25">
      <c r="B5" s="24" t="s">
        <v>147</v>
      </c>
      <c r="C5" s="24"/>
      <c r="D5" s="23"/>
    </row>
    <row r="6" spans="1:4" ht="18" customHeight="1" x14ac:dyDescent="0.25">
      <c r="B6" s="24" t="s">
        <v>162</v>
      </c>
      <c r="C6" s="24"/>
      <c r="D6" s="23"/>
    </row>
    <row r="7" spans="1:4" ht="18" customHeight="1" x14ac:dyDescent="0.25">
      <c r="B7" s="24"/>
      <c r="C7" s="24"/>
    </row>
    <row r="8" spans="1:4" ht="36" customHeight="1" x14ac:dyDescent="0.25">
      <c r="A8" s="2"/>
      <c r="B8" s="3"/>
    </row>
    <row r="9" spans="1:4" ht="18" customHeight="1" x14ac:dyDescent="0.25">
      <c r="A9" s="35" t="s">
        <v>11</v>
      </c>
      <c r="B9" s="35"/>
      <c r="C9" s="35"/>
      <c r="D9" s="23"/>
    </row>
    <row r="10" spans="1:4" ht="54" customHeight="1" x14ac:dyDescent="0.25">
      <c r="A10" s="34" t="s">
        <v>152</v>
      </c>
      <c r="B10" s="34"/>
      <c r="C10" s="34"/>
      <c r="D10" s="23"/>
    </row>
    <row r="11" spans="1:4" ht="54" customHeight="1" x14ac:dyDescent="0.25">
      <c r="A11" s="13"/>
      <c r="B11" s="13"/>
      <c r="C11" s="29" t="s">
        <v>140</v>
      </c>
      <c r="D11" s="30"/>
    </row>
    <row r="12" spans="1:4" ht="24" customHeight="1" x14ac:dyDescent="0.25">
      <c r="A12" s="31" t="s">
        <v>0</v>
      </c>
      <c r="B12" s="31" t="s">
        <v>1</v>
      </c>
      <c r="C12" s="27" t="s">
        <v>139</v>
      </c>
      <c r="D12" s="28"/>
    </row>
    <row r="13" spans="1:4" s="4" customFormat="1" x14ac:dyDescent="0.25">
      <c r="A13" s="32"/>
      <c r="B13" s="33"/>
      <c r="C13" s="18" t="s">
        <v>151</v>
      </c>
      <c r="D13" s="18" t="s">
        <v>153</v>
      </c>
    </row>
    <row r="14" spans="1:4" s="8" customFormat="1" x14ac:dyDescent="0.25">
      <c r="A14" s="5" t="s">
        <v>2</v>
      </c>
      <c r="B14" s="5" t="s">
        <v>3</v>
      </c>
      <c r="C14" s="19">
        <f>C15+C18+C20+C24+C26+C29+C32+C34+C37+C39</f>
        <v>64890.195000000007</v>
      </c>
      <c r="D14" s="19">
        <f>D15+D18+D20+D24+D26+D29+D32+D34+D37+D39</f>
        <v>69639.272999999972</v>
      </c>
    </row>
    <row r="15" spans="1:4" s="8" customFormat="1" x14ac:dyDescent="0.25">
      <c r="A15" s="9" t="s">
        <v>24</v>
      </c>
      <c r="B15" s="9" t="s">
        <v>25</v>
      </c>
      <c r="C15" s="20">
        <f>C16+C17</f>
        <v>16556.400000000001</v>
      </c>
      <c r="D15" s="20">
        <f>D16+D17</f>
        <v>17839.900000000001</v>
      </c>
    </row>
    <row r="16" spans="1:4" s="8" customFormat="1" hidden="1" x14ac:dyDescent="0.25">
      <c r="A16" s="9" t="s">
        <v>27</v>
      </c>
      <c r="B16" s="9" t="s">
        <v>26</v>
      </c>
      <c r="C16" s="20"/>
      <c r="D16" s="20"/>
    </row>
    <row r="17" spans="1:4" s="8" customFormat="1" x14ac:dyDescent="0.25">
      <c r="A17" s="9" t="s">
        <v>29</v>
      </c>
      <c r="B17" s="9" t="s">
        <v>28</v>
      </c>
      <c r="C17" s="20">
        <v>16556.400000000001</v>
      </c>
      <c r="D17" s="20">
        <v>17839.900000000001</v>
      </c>
    </row>
    <row r="18" spans="1:4" s="8" customFormat="1" ht="47.25" x14ac:dyDescent="0.25">
      <c r="A18" s="9" t="s">
        <v>31</v>
      </c>
      <c r="B18" s="9" t="s">
        <v>30</v>
      </c>
      <c r="C18" s="20">
        <f>C19</f>
        <v>4795.7</v>
      </c>
      <c r="D18" s="20">
        <f>D19</f>
        <v>5054.8</v>
      </c>
    </row>
    <row r="19" spans="1:4" s="8" customFormat="1" ht="34.5" customHeight="1" x14ac:dyDescent="0.25">
      <c r="A19" s="9" t="s">
        <v>33</v>
      </c>
      <c r="B19" s="9" t="s">
        <v>32</v>
      </c>
      <c r="C19" s="20">
        <v>4795.7</v>
      </c>
      <c r="D19" s="20">
        <v>5054.8</v>
      </c>
    </row>
    <row r="20" spans="1:4" s="8" customFormat="1" x14ac:dyDescent="0.25">
      <c r="A20" s="9" t="s">
        <v>35</v>
      </c>
      <c r="B20" s="9" t="s">
        <v>34</v>
      </c>
      <c r="C20" s="20">
        <f>C21+C22+C23</f>
        <v>37162</v>
      </c>
      <c r="D20" s="20">
        <f>D21+D22+D23</f>
        <v>40162</v>
      </c>
    </row>
    <row r="21" spans="1:4" s="8" customFormat="1" ht="31.5" x14ac:dyDescent="0.25">
      <c r="A21" s="9" t="s">
        <v>37</v>
      </c>
      <c r="B21" s="9" t="s">
        <v>36</v>
      </c>
      <c r="C21" s="20">
        <v>35197</v>
      </c>
      <c r="D21" s="20">
        <v>38257</v>
      </c>
    </row>
    <row r="22" spans="1:4" s="8" customFormat="1" x14ac:dyDescent="0.25">
      <c r="A22" s="9" t="s">
        <v>83</v>
      </c>
      <c r="B22" s="9" t="s">
        <v>82</v>
      </c>
      <c r="C22" s="20">
        <v>917</v>
      </c>
      <c r="D22" s="20">
        <v>909</v>
      </c>
    </row>
    <row r="23" spans="1:4" s="8" customFormat="1" ht="31.5" x14ac:dyDescent="0.25">
      <c r="A23" s="9" t="s">
        <v>84</v>
      </c>
      <c r="B23" s="9" t="s">
        <v>85</v>
      </c>
      <c r="C23" s="20">
        <v>1048</v>
      </c>
      <c r="D23" s="20">
        <v>996</v>
      </c>
    </row>
    <row r="24" spans="1:4" s="8" customFormat="1" x14ac:dyDescent="0.25">
      <c r="A24" s="9" t="s">
        <v>39</v>
      </c>
      <c r="B24" s="9" t="s">
        <v>38</v>
      </c>
      <c r="C24" s="20">
        <f>C25</f>
        <v>784</v>
      </c>
      <c r="D24" s="20">
        <f>D25</f>
        <v>785</v>
      </c>
    </row>
    <row r="25" spans="1:4" s="8" customFormat="1" x14ac:dyDescent="0.25">
      <c r="A25" s="9" t="s">
        <v>41</v>
      </c>
      <c r="B25" s="9" t="s">
        <v>40</v>
      </c>
      <c r="C25" s="20">
        <v>784</v>
      </c>
      <c r="D25" s="20">
        <v>785</v>
      </c>
    </row>
    <row r="26" spans="1:4" s="8" customFormat="1" x14ac:dyDescent="0.25">
      <c r="A26" s="9" t="s">
        <v>43</v>
      </c>
      <c r="B26" s="9" t="s">
        <v>42</v>
      </c>
      <c r="C26" s="20">
        <f>C27+C28</f>
        <v>524</v>
      </c>
      <c r="D26" s="20">
        <f>D27+D28</f>
        <v>544</v>
      </c>
    </row>
    <row r="27" spans="1:4" s="8" customFormat="1" ht="31.5" x14ac:dyDescent="0.25">
      <c r="A27" s="9" t="s">
        <v>86</v>
      </c>
      <c r="B27" s="9" t="s">
        <v>87</v>
      </c>
      <c r="C27" s="20">
        <v>524</v>
      </c>
      <c r="D27" s="20">
        <v>544</v>
      </c>
    </row>
    <row r="28" spans="1:4" s="8" customFormat="1" ht="47.25" x14ac:dyDescent="0.25">
      <c r="A28" s="9" t="s">
        <v>44</v>
      </c>
      <c r="B28" s="9" t="s">
        <v>45</v>
      </c>
      <c r="C28" s="20">
        <v>0</v>
      </c>
      <c r="D28" s="20">
        <v>0</v>
      </c>
    </row>
    <row r="29" spans="1:4" s="8" customFormat="1" ht="47.25" x14ac:dyDescent="0.25">
      <c r="A29" s="9" t="s">
        <v>46</v>
      </c>
      <c r="B29" s="9" t="s">
        <v>47</v>
      </c>
      <c r="C29" s="20">
        <f>C30+C31</f>
        <v>1402.4</v>
      </c>
      <c r="D29" s="20">
        <f>D30+D31</f>
        <v>1457.4</v>
      </c>
    </row>
    <row r="30" spans="1:4" s="8" customFormat="1" ht="97.5" customHeight="1" x14ac:dyDescent="0.25">
      <c r="A30" s="9" t="s">
        <v>48</v>
      </c>
      <c r="B30" s="9" t="s">
        <v>49</v>
      </c>
      <c r="C30" s="20">
        <v>1234.4000000000001</v>
      </c>
      <c r="D30" s="20">
        <v>1285.4000000000001</v>
      </c>
    </row>
    <row r="31" spans="1:4" s="8" customFormat="1" ht="94.5" x14ac:dyDescent="0.25">
      <c r="A31" s="9" t="s">
        <v>88</v>
      </c>
      <c r="B31" s="9" t="s">
        <v>156</v>
      </c>
      <c r="C31" s="20">
        <v>168</v>
      </c>
      <c r="D31" s="20">
        <v>172</v>
      </c>
    </row>
    <row r="32" spans="1:4" s="8" customFormat="1" ht="31.5" x14ac:dyDescent="0.25">
      <c r="A32" s="9" t="s">
        <v>51</v>
      </c>
      <c r="B32" s="9" t="s">
        <v>50</v>
      </c>
      <c r="C32" s="20">
        <f>C33</f>
        <v>64.093000000000004</v>
      </c>
      <c r="D32" s="20">
        <f>D33</f>
        <v>64.093000000000004</v>
      </c>
    </row>
    <row r="33" spans="1:4" s="8" customFormat="1" ht="21.75" customHeight="1" x14ac:dyDescent="0.25">
      <c r="A33" s="9" t="s">
        <v>52</v>
      </c>
      <c r="B33" s="9" t="s">
        <v>53</v>
      </c>
      <c r="C33" s="20">
        <v>64.093000000000004</v>
      </c>
      <c r="D33" s="20">
        <v>64.093000000000004</v>
      </c>
    </row>
    <row r="34" spans="1:4" s="8" customFormat="1" ht="31.5" x14ac:dyDescent="0.25">
      <c r="A34" s="9" t="s">
        <v>54</v>
      </c>
      <c r="B34" s="9" t="s">
        <v>55</v>
      </c>
      <c r="C34" s="20">
        <f>C35+C36</f>
        <v>3501.902</v>
      </c>
      <c r="D34" s="20">
        <f>D35+D36</f>
        <v>3633.68</v>
      </c>
    </row>
    <row r="35" spans="1:4" s="8" customFormat="1" x14ac:dyDescent="0.25">
      <c r="A35" s="9" t="s">
        <v>56</v>
      </c>
      <c r="B35" s="9" t="s">
        <v>57</v>
      </c>
      <c r="C35" s="20">
        <v>2881.902</v>
      </c>
      <c r="D35" s="20">
        <v>2953.68</v>
      </c>
    </row>
    <row r="36" spans="1:4" s="8" customFormat="1" x14ac:dyDescent="0.25">
      <c r="A36" s="9" t="s">
        <v>58</v>
      </c>
      <c r="B36" s="9" t="s">
        <v>59</v>
      </c>
      <c r="C36" s="20">
        <v>620</v>
      </c>
      <c r="D36" s="20">
        <v>680</v>
      </c>
    </row>
    <row r="37" spans="1:4" s="8" customFormat="1" ht="31.5" x14ac:dyDescent="0.25">
      <c r="A37" s="9" t="s">
        <v>60</v>
      </c>
      <c r="B37" s="9" t="s">
        <v>61</v>
      </c>
      <c r="C37" s="20">
        <f>C38</f>
        <v>0</v>
      </c>
      <c r="D37" s="20">
        <f>D38</f>
        <v>0</v>
      </c>
    </row>
    <row r="38" spans="1:4" s="8" customFormat="1" ht="94.5" x14ac:dyDescent="0.25">
      <c r="A38" s="9" t="s">
        <v>63</v>
      </c>
      <c r="B38" s="9" t="s">
        <v>62</v>
      </c>
      <c r="C38" s="20">
        <v>0</v>
      </c>
      <c r="D38" s="20">
        <v>0</v>
      </c>
    </row>
    <row r="39" spans="1:4" s="8" customFormat="1" x14ac:dyDescent="0.25">
      <c r="A39" s="9" t="s">
        <v>65</v>
      </c>
      <c r="B39" s="9" t="s">
        <v>64</v>
      </c>
      <c r="C39" s="20">
        <f>C40</f>
        <v>99.7</v>
      </c>
      <c r="D39" s="20">
        <f>D40</f>
        <v>98.4</v>
      </c>
    </row>
    <row r="40" spans="1:4" s="8" customFormat="1" ht="47.25" x14ac:dyDescent="0.25">
      <c r="A40" s="9" t="s">
        <v>67</v>
      </c>
      <c r="B40" s="9" t="s">
        <v>66</v>
      </c>
      <c r="C40" s="20">
        <v>99.7</v>
      </c>
      <c r="D40" s="20">
        <v>98.4</v>
      </c>
    </row>
    <row r="41" spans="1:4" s="8" customFormat="1" x14ac:dyDescent="0.25">
      <c r="A41" s="5" t="s">
        <v>4</v>
      </c>
      <c r="B41" s="5" t="s">
        <v>5</v>
      </c>
      <c r="C41" s="19">
        <f>C43+C50+C72+C91</f>
        <v>121593.15999999999</v>
      </c>
      <c r="D41" s="19">
        <f>D43+D50+D72+D91</f>
        <v>120148.92000000001</v>
      </c>
    </row>
    <row r="42" spans="1:4" s="8" customFormat="1" ht="47.25" x14ac:dyDescent="0.25">
      <c r="A42" s="5" t="s">
        <v>6</v>
      </c>
      <c r="B42" s="5" t="s">
        <v>7</v>
      </c>
      <c r="C42" s="19">
        <f>C44</f>
        <v>35733</v>
      </c>
      <c r="D42" s="19">
        <f>D44</f>
        <v>36573</v>
      </c>
    </row>
    <row r="43" spans="1:4" s="8" customFormat="1" ht="31.5" x14ac:dyDescent="0.25">
      <c r="A43" s="5" t="s">
        <v>13</v>
      </c>
      <c r="B43" s="5" t="s">
        <v>12</v>
      </c>
      <c r="C43" s="19">
        <f>C45</f>
        <v>35733</v>
      </c>
      <c r="D43" s="19">
        <f>D45</f>
        <v>36573</v>
      </c>
    </row>
    <row r="44" spans="1:4" s="8" customFormat="1" ht="23.25" customHeight="1" x14ac:dyDescent="0.25">
      <c r="A44" s="9" t="s">
        <v>14</v>
      </c>
      <c r="B44" s="9" t="s">
        <v>8</v>
      </c>
      <c r="C44" s="20">
        <f t="shared" ref="C44:D44" si="0">C45</f>
        <v>35733</v>
      </c>
      <c r="D44" s="20">
        <f t="shared" si="0"/>
        <v>36573</v>
      </c>
    </row>
    <row r="45" spans="1:4" s="8" customFormat="1" ht="35.25" customHeight="1" x14ac:dyDescent="0.25">
      <c r="A45" s="9" t="s">
        <v>89</v>
      </c>
      <c r="B45" s="9" t="s">
        <v>90</v>
      </c>
      <c r="C45" s="21">
        <v>35733</v>
      </c>
      <c r="D45" s="21">
        <v>36573</v>
      </c>
    </row>
    <row r="46" spans="1:4" s="8" customFormat="1" ht="35.25" hidden="1" customHeight="1" x14ac:dyDescent="0.25">
      <c r="A46" s="10" t="s">
        <v>73</v>
      </c>
      <c r="B46" s="11" t="s">
        <v>76</v>
      </c>
      <c r="C46" s="20"/>
      <c r="D46" s="20"/>
    </row>
    <row r="47" spans="1:4" s="8" customFormat="1" ht="35.25" hidden="1" customHeight="1" x14ac:dyDescent="0.25">
      <c r="A47" s="10" t="s">
        <v>74</v>
      </c>
      <c r="B47" s="11" t="s">
        <v>75</v>
      </c>
      <c r="C47" s="20"/>
      <c r="D47" s="20"/>
    </row>
    <row r="48" spans="1:4" s="8" customFormat="1" ht="47.25" hidden="1" x14ac:dyDescent="0.25">
      <c r="A48" s="9" t="s">
        <v>19</v>
      </c>
      <c r="B48" s="9" t="s">
        <v>18</v>
      </c>
      <c r="C48" s="20">
        <f t="shared" ref="C48:D48" si="1">C49</f>
        <v>0</v>
      </c>
      <c r="D48" s="20">
        <f t="shared" si="1"/>
        <v>0</v>
      </c>
    </row>
    <row r="49" spans="1:4" s="8" customFormat="1" ht="63" hidden="1" x14ac:dyDescent="0.25">
      <c r="A49" s="9" t="s">
        <v>17</v>
      </c>
      <c r="B49" s="9" t="s">
        <v>16</v>
      </c>
      <c r="C49" s="20"/>
      <c r="D49" s="20"/>
    </row>
    <row r="50" spans="1:4" s="8" customFormat="1" ht="31.5" customHeight="1" x14ac:dyDescent="0.25">
      <c r="A50" s="5" t="s">
        <v>15</v>
      </c>
      <c r="B50" s="5" t="s">
        <v>10</v>
      </c>
      <c r="C50" s="19">
        <f>C58+C61+C63+C65+C67</f>
        <v>57180.93</v>
      </c>
      <c r="D50" s="19">
        <f>D58+D61+D63+D65+D67</f>
        <v>54845.13</v>
      </c>
    </row>
    <row r="51" spans="1:4" s="8" customFormat="1" ht="49.9" hidden="1" customHeight="1" x14ac:dyDescent="0.25">
      <c r="A51" s="9" t="s">
        <v>80</v>
      </c>
      <c r="B51" s="9" t="s">
        <v>68</v>
      </c>
      <c r="C51" s="20">
        <f>C52+C53</f>
        <v>0</v>
      </c>
      <c r="D51" s="20">
        <f>D52+D53</f>
        <v>0</v>
      </c>
    </row>
    <row r="52" spans="1:4" s="8" customFormat="1" ht="66" hidden="1" customHeight="1" x14ac:dyDescent="0.25">
      <c r="A52" s="9" t="s">
        <v>70</v>
      </c>
      <c r="B52" s="9" t="s">
        <v>69</v>
      </c>
      <c r="C52" s="20"/>
      <c r="D52" s="20"/>
    </row>
    <row r="53" spans="1:4" s="8" customFormat="1" ht="66" hidden="1" customHeight="1" x14ac:dyDescent="0.25">
      <c r="A53" s="9" t="s">
        <v>72</v>
      </c>
      <c r="B53" s="9" t="s">
        <v>69</v>
      </c>
      <c r="C53" s="20"/>
      <c r="D53" s="20"/>
    </row>
    <row r="54" spans="1:4" s="8" customFormat="1" ht="47.25" hidden="1" x14ac:dyDescent="0.25">
      <c r="A54" s="9" t="s">
        <v>79</v>
      </c>
      <c r="B54" s="9" t="s">
        <v>77</v>
      </c>
      <c r="C54" s="20">
        <f>C55</f>
        <v>0</v>
      </c>
      <c r="D54" s="20">
        <f>D55</f>
        <v>0</v>
      </c>
    </row>
    <row r="55" spans="1:4" s="8" customFormat="1" ht="47.25" hidden="1" x14ac:dyDescent="0.25">
      <c r="A55" s="9" t="s">
        <v>81</v>
      </c>
      <c r="B55" s="9" t="s">
        <v>78</v>
      </c>
      <c r="C55" s="20"/>
      <c r="D55" s="20"/>
    </row>
    <row r="56" spans="1:4" s="8" customFormat="1" ht="31.5" hidden="1" x14ac:dyDescent="0.25">
      <c r="A56" s="9" t="s">
        <v>20</v>
      </c>
      <c r="B56" s="9" t="s">
        <v>21</v>
      </c>
      <c r="C56" s="20">
        <f t="shared" ref="C56:D56" si="2">C57</f>
        <v>0</v>
      </c>
      <c r="D56" s="20">
        <f t="shared" si="2"/>
        <v>0</v>
      </c>
    </row>
    <row r="57" spans="1:4" s="8" customFormat="1" ht="47.25" hidden="1" x14ac:dyDescent="0.25">
      <c r="A57" s="9" t="s">
        <v>23</v>
      </c>
      <c r="B57" s="9" t="s">
        <v>22</v>
      </c>
      <c r="C57" s="20"/>
      <c r="D57" s="20"/>
    </row>
    <row r="58" spans="1:4" s="8" customFormat="1" ht="53.25" customHeight="1" x14ac:dyDescent="0.25">
      <c r="A58" s="9" t="s">
        <v>109</v>
      </c>
      <c r="B58" s="12" t="s">
        <v>91</v>
      </c>
      <c r="C58" s="20">
        <f>C59+C60</f>
        <v>21197</v>
      </c>
      <c r="D58" s="20">
        <f>D59+D60</f>
        <v>20955</v>
      </c>
    </row>
    <row r="59" spans="1:4" s="8" customFormat="1" ht="94.5" x14ac:dyDescent="0.25">
      <c r="A59" s="9" t="s">
        <v>110</v>
      </c>
      <c r="B59" s="12" t="s">
        <v>92</v>
      </c>
      <c r="C59" s="21">
        <v>21197</v>
      </c>
      <c r="D59" s="21">
        <v>20955</v>
      </c>
    </row>
    <row r="60" spans="1:4" s="8" customFormat="1" ht="94.5" hidden="1" x14ac:dyDescent="0.25">
      <c r="A60" s="9" t="s">
        <v>141</v>
      </c>
      <c r="B60" s="12" t="s">
        <v>92</v>
      </c>
      <c r="C60" s="20">
        <v>0</v>
      </c>
      <c r="D60" s="20">
        <v>0</v>
      </c>
    </row>
    <row r="61" spans="1:4" s="8" customFormat="1" ht="31.5" hidden="1" x14ac:dyDescent="0.25">
      <c r="A61" s="9" t="s">
        <v>111</v>
      </c>
      <c r="B61" s="9" t="s">
        <v>93</v>
      </c>
      <c r="C61" s="20">
        <f t="shared" ref="C61:D65" si="3">C62</f>
        <v>0</v>
      </c>
      <c r="D61" s="20">
        <f t="shared" si="3"/>
        <v>0</v>
      </c>
    </row>
    <row r="62" spans="1:4" s="8" customFormat="1" ht="0.75" customHeight="1" x14ac:dyDescent="0.25">
      <c r="A62" s="9" t="s">
        <v>112</v>
      </c>
      <c r="B62" s="9" t="s">
        <v>94</v>
      </c>
      <c r="C62" s="20">
        <v>0</v>
      </c>
      <c r="D62" s="20">
        <v>0</v>
      </c>
    </row>
    <row r="63" spans="1:4" s="8" customFormat="1" ht="18" customHeight="1" x14ac:dyDescent="0.25">
      <c r="A63" s="9" t="s">
        <v>142</v>
      </c>
      <c r="B63" s="9" t="s">
        <v>157</v>
      </c>
      <c r="C63" s="20">
        <f t="shared" si="3"/>
        <v>29.5</v>
      </c>
      <c r="D63" s="20">
        <f t="shared" si="3"/>
        <v>30.6</v>
      </c>
    </row>
    <row r="64" spans="1:4" s="8" customFormat="1" ht="31.5" x14ac:dyDescent="0.25">
      <c r="A64" s="9" t="s">
        <v>137</v>
      </c>
      <c r="B64" s="9" t="s">
        <v>138</v>
      </c>
      <c r="C64" s="21">
        <v>29.5</v>
      </c>
      <c r="D64" s="21">
        <v>30.6</v>
      </c>
    </row>
    <row r="65" spans="1:4" s="8" customFormat="1" ht="31.5" hidden="1" x14ac:dyDescent="0.25">
      <c r="A65" s="9" t="s">
        <v>143</v>
      </c>
      <c r="B65" s="9" t="s">
        <v>145</v>
      </c>
      <c r="C65" s="20">
        <f t="shared" si="3"/>
        <v>0</v>
      </c>
      <c r="D65" s="20">
        <f>D66</f>
        <v>0</v>
      </c>
    </row>
    <row r="66" spans="1:4" s="8" customFormat="1" ht="31.5" hidden="1" x14ac:dyDescent="0.25">
      <c r="A66" s="9" t="s">
        <v>144</v>
      </c>
      <c r="B66" s="9" t="s">
        <v>146</v>
      </c>
      <c r="C66" s="20">
        <v>0</v>
      </c>
      <c r="D66" s="20">
        <v>0</v>
      </c>
    </row>
    <row r="67" spans="1:4" s="8" customFormat="1" x14ac:dyDescent="0.25">
      <c r="A67" s="9" t="s">
        <v>113</v>
      </c>
      <c r="B67" s="9" t="s">
        <v>95</v>
      </c>
      <c r="C67" s="20">
        <f>C68+C69+C70+C71</f>
        <v>35954.43</v>
      </c>
      <c r="D67" s="20">
        <f>D68+D69+D70+D71</f>
        <v>33859.53</v>
      </c>
    </row>
    <row r="68" spans="1:4" s="8" customFormat="1" x14ac:dyDescent="0.25">
      <c r="A68" s="9" t="s">
        <v>114</v>
      </c>
      <c r="B68" s="9" t="s">
        <v>96</v>
      </c>
      <c r="C68" s="20"/>
      <c r="D68" s="20"/>
    </row>
    <row r="69" spans="1:4" s="8" customFormat="1" x14ac:dyDescent="0.25">
      <c r="A69" s="9" t="s">
        <v>149</v>
      </c>
      <c r="B69" s="9" t="s">
        <v>96</v>
      </c>
      <c r="C69" s="20"/>
      <c r="D69" s="20"/>
    </row>
    <row r="70" spans="1:4" s="8" customFormat="1" x14ac:dyDescent="0.25">
      <c r="A70" s="9" t="s">
        <v>115</v>
      </c>
      <c r="B70" s="9" t="s">
        <v>96</v>
      </c>
      <c r="C70" s="21">
        <v>35954.43</v>
      </c>
      <c r="D70" s="21">
        <v>33859.53</v>
      </c>
    </row>
    <row r="71" spans="1:4" s="8" customFormat="1" ht="18.75" customHeight="1" x14ac:dyDescent="0.25">
      <c r="A71" s="9" t="s">
        <v>116</v>
      </c>
      <c r="B71" s="9" t="s">
        <v>96</v>
      </c>
      <c r="C71" s="20"/>
      <c r="D71" s="20"/>
    </row>
    <row r="72" spans="1:4" s="8" customFormat="1" ht="34.5" customHeight="1" x14ac:dyDescent="0.25">
      <c r="A72" s="5" t="s">
        <v>118</v>
      </c>
      <c r="B72" s="5" t="s">
        <v>97</v>
      </c>
      <c r="C72" s="19">
        <f>C73+C78+C80+C82+C84+C86</f>
        <v>27925.23</v>
      </c>
      <c r="D72" s="19">
        <f>D73+D78+D80+D82+D84+D86</f>
        <v>27976.79</v>
      </c>
    </row>
    <row r="73" spans="1:4" s="8" customFormat="1" ht="50.25" customHeight="1" x14ac:dyDescent="0.25">
      <c r="A73" s="5" t="s">
        <v>117</v>
      </c>
      <c r="B73" s="5" t="s">
        <v>98</v>
      </c>
      <c r="C73" s="20">
        <f>C74+C75+C76+C77</f>
        <v>4890.2</v>
      </c>
      <c r="D73" s="20">
        <f>D74+D75+D76+D77</f>
        <v>4955.2</v>
      </c>
    </row>
    <row r="74" spans="1:4" s="8" customFormat="1" ht="47.25" x14ac:dyDescent="0.25">
      <c r="A74" s="9" t="s">
        <v>119</v>
      </c>
      <c r="B74" s="9" t="s">
        <v>99</v>
      </c>
      <c r="C74" s="21">
        <v>584</v>
      </c>
      <c r="D74" s="21">
        <v>584</v>
      </c>
    </row>
    <row r="75" spans="1:4" s="8" customFormat="1" ht="47.25" x14ac:dyDescent="0.25">
      <c r="A75" s="9" t="s">
        <v>120</v>
      </c>
      <c r="B75" s="9" t="s">
        <v>99</v>
      </c>
      <c r="C75" s="21">
        <v>373</v>
      </c>
      <c r="D75" s="21">
        <v>373</v>
      </c>
    </row>
    <row r="76" spans="1:4" s="8" customFormat="1" ht="47.25" x14ac:dyDescent="0.25">
      <c r="A76" s="9" t="s">
        <v>121</v>
      </c>
      <c r="B76" s="9" t="s">
        <v>99</v>
      </c>
      <c r="C76" s="21">
        <v>2762</v>
      </c>
      <c r="D76" s="21">
        <v>2827</v>
      </c>
    </row>
    <row r="77" spans="1:4" s="8" customFormat="1" ht="47.25" x14ac:dyDescent="0.25">
      <c r="A77" s="9" t="s">
        <v>122</v>
      </c>
      <c r="B77" s="9" t="s">
        <v>99</v>
      </c>
      <c r="C77" s="21">
        <v>1171.2</v>
      </c>
      <c r="D77" s="21">
        <v>1171.2</v>
      </c>
    </row>
    <row r="78" spans="1:4" s="8" customFormat="1" ht="63" x14ac:dyDescent="0.25">
      <c r="A78" s="5" t="s">
        <v>123</v>
      </c>
      <c r="B78" s="5" t="s">
        <v>158</v>
      </c>
      <c r="C78" s="19">
        <f>C79</f>
        <v>3653</v>
      </c>
      <c r="D78" s="19">
        <f>D79</f>
        <v>3653</v>
      </c>
    </row>
    <row r="79" spans="1:4" s="8" customFormat="1" ht="63" x14ac:dyDescent="0.25">
      <c r="A79" s="9" t="s">
        <v>124</v>
      </c>
      <c r="B79" s="9" t="s">
        <v>159</v>
      </c>
      <c r="C79" s="21">
        <v>3653</v>
      </c>
      <c r="D79" s="21">
        <v>3653</v>
      </c>
    </row>
    <row r="80" spans="1:4" s="8" customFormat="1" ht="78.75" x14ac:dyDescent="0.25">
      <c r="A80" s="5" t="s">
        <v>125</v>
      </c>
      <c r="B80" s="5" t="s">
        <v>100</v>
      </c>
      <c r="C80" s="19">
        <f>C81</f>
        <v>214</v>
      </c>
      <c r="D80" s="19">
        <f>D81</f>
        <v>214</v>
      </c>
    </row>
    <row r="81" spans="1:4" s="8" customFormat="1" ht="78.75" x14ac:dyDescent="0.25">
      <c r="A81" s="9" t="s">
        <v>126</v>
      </c>
      <c r="B81" s="9" t="s">
        <v>101</v>
      </c>
      <c r="C81" s="21">
        <v>214</v>
      </c>
      <c r="D81" s="21">
        <v>214</v>
      </c>
    </row>
    <row r="82" spans="1:4" s="8" customFormat="1" ht="78.75" x14ac:dyDescent="0.25">
      <c r="A82" s="5" t="s">
        <v>127</v>
      </c>
      <c r="B82" s="5" t="s">
        <v>160</v>
      </c>
      <c r="C82" s="19">
        <f t="shared" ref="C82:D82" si="4">C83</f>
        <v>1254.2</v>
      </c>
      <c r="D82" s="19">
        <f t="shared" si="4"/>
        <v>1254.2</v>
      </c>
    </row>
    <row r="83" spans="1:4" s="8" customFormat="1" ht="63" x14ac:dyDescent="0.25">
      <c r="A83" s="9" t="s">
        <v>128</v>
      </c>
      <c r="B83" s="9" t="s">
        <v>161</v>
      </c>
      <c r="C83" s="21">
        <v>1254.2</v>
      </c>
      <c r="D83" s="21">
        <v>1254.2</v>
      </c>
    </row>
    <row r="84" spans="1:4" s="8" customFormat="1" ht="63" x14ac:dyDescent="0.25">
      <c r="A84" s="5" t="s">
        <v>129</v>
      </c>
      <c r="B84" s="5" t="s">
        <v>102</v>
      </c>
      <c r="C84" s="19">
        <f t="shared" ref="C84:D84" si="5">C85</f>
        <v>15.73</v>
      </c>
      <c r="D84" s="19">
        <f t="shared" si="5"/>
        <v>2.29</v>
      </c>
    </row>
    <row r="85" spans="1:4" s="8" customFormat="1" ht="63" x14ac:dyDescent="0.25">
      <c r="A85" s="9" t="s">
        <v>130</v>
      </c>
      <c r="B85" s="9" t="s">
        <v>103</v>
      </c>
      <c r="C85" s="21">
        <v>15.73</v>
      </c>
      <c r="D85" s="21">
        <v>2.29</v>
      </c>
    </row>
    <row r="86" spans="1:4" s="8" customFormat="1" x14ac:dyDescent="0.25">
      <c r="A86" s="5" t="s">
        <v>131</v>
      </c>
      <c r="B86" s="5" t="s">
        <v>104</v>
      </c>
      <c r="C86" s="19">
        <f>C89+C90</f>
        <v>17898.099999999999</v>
      </c>
      <c r="D86" s="19">
        <f>D89+D90</f>
        <v>17898.099999999999</v>
      </c>
    </row>
    <row r="87" spans="1:4" s="8" customFormat="1" hidden="1" x14ac:dyDescent="0.25">
      <c r="A87" s="9"/>
      <c r="B87" s="9"/>
      <c r="C87" s="20"/>
      <c r="D87" s="20"/>
    </row>
    <row r="88" spans="1:4" s="8" customFormat="1" hidden="1" x14ac:dyDescent="0.25">
      <c r="A88" s="9"/>
      <c r="B88" s="9"/>
      <c r="C88" s="20"/>
      <c r="D88" s="20"/>
    </row>
    <row r="89" spans="1:4" s="8" customFormat="1" x14ac:dyDescent="0.25">
      <c r="A89" s="9" t="s">
        <v>132</v>
      </c>
      <c r="B89" s="9" t="s">
        <v>105</v>
      </c>
      <c r="C89" s="21">
        <v>11103.3</v>
      </c>
      <c r="D89" s="21">
        <v>11103.3</v>
      </c>
    </row>
    <row r="90" spans="1:4" s="8" customFormat="1" x14ac:dyDescent="0.25">
      <c r="A90" s="9" t="s">
        <v>133</v>
      </c>
      <c r="B90" s="9" t="s">
        <v>105</v>
      </c>
      <c r="C90" s="21">
        <v>6794.8</v>
      </c>
      <c r="D90" s="21">
        <v>6794.8</v>
      </c>
    </row>
    <row r="91" spans="1:4" s="8" customFormat="1" x14ac:dyDescent="0.25">
      <c r="A91" s="5" t="s">
        <v>136</v>
      </c>
      <c r="B91" s="5" t="s">
        <v>106</v>
      </c>
      <c r="C91" s="19">
        <f>C92+C94</f>
        <v>754</v>
      </c>
      <c r="D91" s="19">
        <f>D92+D94</f>
        <v>754</v>
      </c>
    </row>
    <row r="92" spans="1:4" s="8" customFormat="1" ht="63" x14ac:dyDescent="0.25">
      <c r="A92" s="5" t="s">
        <v>134</v>
      </c>
      <c r="B92" s="5" t="s">
        <v>107</v>
      </c>
      <c r="C92" s="19">
        <f t="shared" ref="C92:D92" si="6">C93</f>
        <v>4</v>
      </c>
      <c r="D92" s="19">
        <f t="shared" si="6"/>
        <v>4</v>
      </c>
    </row>
    <row r="93" spans="1:4" s="8" customFormat="1" ht="78.75" x14ac:dyDescent="0.25">
      <c r="A93" s="9" t="s">
        <v>135</v>
      </c>
      <c r="B93" s="9" t="s">
        <v>108</v>
      </c>
      <c r="C93" s="20">
        <v>4</v>
      </c>
      <c r="D93" s="20">
        <v>4</v>
      </c>
    </row>
    <row r="94" spans="1:4" s="8" customFormat="1" ht="31.5" x14ac:dyDescent="0.25">
      <c r="A94" s="9" t="s">
        <v>155</v>
      </c>
      <c r="B94" s="9" t="s">
        <v>154</v>
      </c>
      <c r="C94" s="20">
        <v>750</v>
      </c>
      <c r="D94" s="20">
        <v>750</v>
      </c>
    </row>
    <row r="95" spans="1:4" x14ac:dyDescent="0.25">
      <c r="A95" s="6"/>
      <c r="B95" s="5" t="s">
        <v>9</v>
      </c>
      <c r="C95" s="19">
        <f>C14+C41</f>
        <v>186483.35499999998</v>
      </c>
      <c r="D95" s="19">
        <f>D14+D41</f>
        <v>189788.19299999997</v>
      </c>
    </row>
    <row r="96" spans="1:4" ht="36" customHeight="1" x14ac:dyDescent="0.2">
      <c r="A96" s="25" t="s">
        <v>71</v>
      </c>
      <c r="B96" s="25"/>
      <c r="C96" s="25"/>
    </row>
    <row r="97" spans="1:3" ht="15" customHeight="1" x14ac:dyDescent="0.25">
      <c r="A97" s="26"/>
      <c r="B97" s="26"/>
      <c r="C97" s="26"/>
    </row>
    <row r="99" spans="1:3" ht="12" customHeight="1" x14ac:dyDescent="0.25">
      <c r="B99" s="1"/>
      <c r="C99" s="8"/>
    </row>
  </sheetData>
  <mergeCells count="13">
    <mergeCell ref="B1:D1"/>
    <mergeCell ref="B5:D5"/>
    <mergeCell ref="B6:D6"/>
    <mergeCell ref="A96:C96"/>
    <mergeCell ref="A97:C97"/>
    <mergeCell ref="B7:C7"/>
    <mergeCell ref="C12:D12"/>
    <mergeCell ref="C11:D11"/>
    <mergeCell ref="A12:A13"/>
    <mergeCell ref="B12:B13"/>
    <mergeCell ref="A10:D10"/>
    <mergeCell ref="A9:D9"/>
    <mergeCell ref="B3:D3"/>
  </mergeCells>
  <pageMargins left="0.82677165354330717" right="0.51181102362204722" top="0.74803149606299213" bottom="0.51181102362204722" header="0.31496062992125984" footer="0.31496062992125984"/>
  <pageSetup paperSize="9" scale="77" fitToHeight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fin</cp:lastModifiedBy>
  <cp:lastPrinted>2023-11-09T05:34:12Z</cp:lastPrinted>
  <dcterms:created xsi:type="dcterms:W3CDTF">2013-09-17T09:23:46Z</dcterms:created>
  <dcterms:modified xsi:type="dcterms:W3CDTF">2024-12-23T07:05:29Z</dcterms:modified>
</cp:coreProperties>
</file>