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Октябрь\Решение Думы\"/>
    </mc:Choice>
  </mc:AlternateContent>
  <xr:revisionPtr revIDLastSave="0" documentId="13_ncr:1_{B103D685-5A3A-4366-8F8B-F8ABE8BF86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" sheetId="16" r:id="rId1"/>
  </sheets>
  <definedNames>
    <definedName name="_xlnm._FilterDatabase" localSheetId="0" hidden="1">'2024'!$A$13:$C$105</definedName>
    <definedName name="_xlnm.Print_Titles" localSheetId="0">'2024'!$13:$13</definedName>
    <definedName name="_xlnm.Print_Area" localSheetId="0">'2024'!$A$1:$M$106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" i="16" l="1"/>
  <c r="L46" i="16" s="1"/>
  <c r="M52" i="16"/>
  <c r="M51" i="16" s="1"/>
  <c r="M59" i="16" l="1"/>
  <c r="M57" i="16"/>
  <c r="M54" i="16"/>
  <c r="L102" i="16"/>
  <c r="L99" i="16"/>
  <c r="L96" i="16"/>
  <c r="L90" i="16"/>
  <c r="L88" i="16"/>
  <c r="L86" i="16"/>
  <c r="L84" i="16"/>
  <c r="L82" i="16"/>
  <c r="L77" i="16"/>
  <c r="L71" i="16"/>
  <c r="L69" i="16"/>
  <c r="L61" i="16"/>
  <c r="L59" i="16"/>
  <c r="L57" i="16"/>
  <c r="L54" i="16"/>
  <c r="L47" i="16"/>
  <c r="L45" i="16"/>
  <c r="L41" i="16"/>
  <c r="L38" i="16"/>
  <c r="L35" i="16"/>
  <c r="L33" i="16"/>
  <c r="L30" i="16"/>
  <c r="L27" i="16"/>
  <c r="L25" i="16"/>
  <c r="L21" i="16"/>
  <c r="L19" i="16"/>
  <c r="L16" i="16"/>
  <c r="L15" i="16" l="1"/>
  <c r="L53" i="16"/>
  <c r="L76" i="16"/>
  <c r="L95" i="16"/>
  <c r="J102" i="16"/>
  <c r="J99" i="16"/>
  <c r="J96" i="16"/>
  <c r="J90" i="16"/>
  <c r="J88" i="16"/>
  <c r="J86" i="16"/>
  <c r="J84" i="16"/>
  <c r="J82" i="16"/>
  <c r="J77" i="16"/>
  <c r="J71" i="16"/>
  <c r="J69" i="16"/>
  <c r="J61" i="16"/>
  <c r="K59" i="16"/>
  <c r="J59" i="16"/>
  <c r="K57" i="16"/>
  <c r="J57" i="16"/>
  <c r="K54" i="16"/>
  <c r="J54" i="16"/>
  <c r="J47" i="16"/>
  <c r="J46" i="16"/>
  <c r="J45" i="16" s="1"/>
  <c r="J41" i="16"/>
  <c r="J38" i="16"/>
  <c r="J35" i="16"/>
  <c r="J33" i="16"/>
  <c r="J30" i="16"/>
  <c r="J27" i="16"/>
  <c r="J25" i="16"/>
  <c r="J21" i="16"/>
  <c r="J19" i="16"/>
  <c r="J16" i="16"/>
  <c r="I43" i="16"/>
  <c r="K43" i="16" s="1"/>
  <c r="M43" i="16" s="1"/>
  <c r="H41" i="16"/>
  <c r="F41" i="16"/>
  <c r="D41" i="16"/>
  <c r="C41" i="16"/>
  <c r="I40" i="16"/>
  <c r="K40" i="16" s="1"/>
  <c r="M40" i="16" s="1"/>
  <c r="H38" i="16"/>
  <c r="D38" i="16"/>
  <c r="F38" i="16"/>
  <c r="C38" i="16"/>
  <c r="L44" i="16" l="1"/>
  <c r="L104" i="16" s="1"/>
  <c r="J95" i="16"/>
  <c r="J53" i="16"/>
  <c r="J76" i="16"/>
  <c r="J15" i="16"/>
  <c r="H102" i="16"/>
  <c r="H99" i="16"/>
  <c r="H96" i="16"/>
  <c r="H95" i="16" s="1"/>
  <c r="H90" i="16"/>
  <c r="H88" i="16"/>
  <c r="H86" i="16"/>
  <c r="H84" i="16"/>
  <c r="H82" i="16"/>
  <c r="H77" i="16"/>
  <c r="H71" i="16"/>
  <c r="H69" i="16"/>
  <c r="H61" i="16"/>
  <c r="I59" i="16"/>
  <c r="H59" i="16"/>
  <c r="I57" i="16"/>
  <c r="H57" i="16"/>
  <c r="I54" i="16"/>
  <c r="H54" i="16"/>
  <c r="H47" i="16"/>
  <c r="H46" i="16"/>
  <c r="H45" i="16" s="1"/>
  <c r="H35" i="16"/>
  <c r="H33" i="16"/>
  <c r="H30" i="16"/>
  <c r="H27" i="16"/>
  <c r="H25" i="16"/>
  <c r="H21" i="16"/>
  <c r="H19" i="16"/>
  <c r="H16" i="16"/>
  <c r="F102" i="16"/>
  <c r="H53" i="16" l="1"/>
  <c r="J44" i="16"/>
  <c r="J104" i="16"/>
  <c r="H76" i="16"/>
  <c r="H44" i="16" s="1"/>
  <c r="H15" i="16"/>
  <c r="F99" i="16"/>
  <c r="F96" i="16"/>
  <c r="F90" i="16"/>
  <c r="F88" i="16"/>
  <c r="F86" i="16"/>
  <c r="F84" i="16"/>
  <c r="F82" i="16"/>
  <c r="F77" i="16"/>
  <c r="F71" i="16"/>
  <c r="F69" i="16"/>
  <c r="F61" i="16"/>
  <c r="G59" i="16"/>
  <c r="F59" i="16"/>
  <c r="G57" i="16"/>
  <c r="F57" i="16"/>
  <c r="G54" i="16"/>
  <c r="F54" i="16"/>
  <c r="F47" i="16"/>
  <c r="F46" i="16"/>
  <c r="F45" i="16" s="1"/>
  <c r="F35" i="16"/>
  <c r="F33" i="16"/>
  <c r="F30" i="16"/>
  <c r="F27" i="16"/>
  <c r="F25" i="16"/>
  <c r="F21" i="16"/>
  <c r="F19" i="16"/>
  <c r="F16" i="16"/>
  <c r="E103" i="16"/>
  <c r="E102" i="16" s="1"/>
  <c r="D102" i="16"/>
  <c r="C102" i="16"/>
  <c r="E100" i="16"/>
  <c r="E101" i="16"/>
  <c r="G101" i="16" s="1"/>
  <c r="I101" i="16" s="1"/>
  <c r="K101" i="16" s="1"/>
  <c r="M101" i="16" s="1"/>
  <c r="D99" i="16"/>
  <c r="D96" i="16"/>
  <c r="C96" i="16"/>
  <c r="E97" i="16"/>
  <c r="G97" i="16" s="1"/>
  <c r="E98" i="16"/>
  <c r="G98" i="16" s="1"/>
  <c r="I98" i="16" s="1"/>
  <c r="K98" i="16" s="1"/>
  <c r="M98" i="16" s="1"/>
  <c r="E93" i="16"/>
  <c r="G93" i="16" s="1"/>
  <c r="D90" i="16"/>
  <c r="E89" i="16"/>
  <c r="E88" i="16" s="1"/>
  <c r="D88" i="16"/>
  <c r="E87" i="16"/>
  <c r="E86" i="16" s="1"/>
  <c r="D86" i="16"/>
  <c r="E85" i="16"/>
  <c r="E84" i="16" s="1"/>
  <c r="D84" i="16"/>
  <c r="E83" i="16"/>
  <c r="E82" i="16" s="1"/>
  <c r="D82" i="16"/>
  <c r="E78" i="16"/>
  <c r="G78" i="16" s="1"/>
  <c r="I78" i="16" s="1"/>
  <c r="K78" i="16" s="1"/>
  <c r="M78" i="16" s="1"/>
  <c r="E79" i="16"/>
  <c r="G79" i="16" s="1"/>
  <c r="I79" i="16" s="1"/>
  <c r="K79" i="16" s="1"/>
  <c r="M79" i="16" s="1"/>
  <c r="E80" i="16"/>
  <c r="G80" i="16" s="1"/>
  <c r="I80" i="16" s="1"/>
  <c r="K80" i="16" s="1"/>
  <c r="M80" i="16" s="1"/>
  <c r="E81" i="16"/>
  <c r="G81" i="16" s="1"/>
  <c r="I81" i="16" s="1"/>
  <c r="K81" i="16" s="1"/>
  <c r="M81" i="16" s="1"/>
  <c r="D77" i="16"/>
  <c r="E72" i="16"/>
  <c r="G72" i="16" s="1"/>
  <c r="I72" i="16" s="1"/>
  <c r="K72" i="16" s="1"/>
  <c r="M72" i="16" s="1"/>
  <c r="E73" i="16"/>
  <c r="G73" i="16" s="1"/>
  <c r="I73" i="16" s="1"/>
  <c r="K73" i="16" s="1"/>
  <c r="M73" i="16" s="1"/>
  <c r="E74" i="16"/>
  <c r="G74" i="16" s="1"/>
  <c r="I74" i="16" s="1"/>
  <c r="K74" i="16" s="1"/>
  <c r="M74" i="16" s="1"/>
  <c r="E75" i="16"/>
  <c r="G75" i="16" s="1"/>
  <c r="I75" i="16" s="1"/>
  <c r="K75" i="16" s="1"/>
  <c r="M75" i="16" s="1"/>
  <c r="D71" i="16"/>
  <c r="E70" i="16"/>
  <c r="E69" i="16" s="1"/>
  <c r="D69" i="16"/>
  <c r="E62" i="16"/>
  <c r="G62" i="16" s="1"/>
  <c r="D54" i="16"/>
  <c r="E54" i="16"/>
  <c r="D57" i="16"/>
  <c r="E57" i="16"/>
  <c r="D59" i="16"/>
  <c r="E59" i="16"/>
  <c r="D61" i="16"/>
  <c r="E61" i="16"/>
  <c r="E48" i="16"/>
  <c r="E47" i="16" s="1"/>
  <c r="D47" i="16"/>
  <c r="D46" i="16"/>
  <c r="E22" i="16"/>
  <c r="G22" i="16" s="1"/>
  <c r="I22" i="16" s="1"/>
  <c r="K22" i="16" s="1"/>
  <c r="M22" i="16" s="1"/>
  <c r="E23" i="16"/>
  <c r="G23" i="16" s="1"/>
  <c r="I23" i="16" s="1"/>
  <c r="K23" i="16" s="1"/>
  <c r="M23" i="16" s="1"/>
  <c r="E24" i="16"/>
  <c r="G24" i="16" s="1"/>
  <c r="I24" i="16" s="1"/>
  <c r="K24" i="16" s="1"/>
  <c r="M24" i="16" s="1"/>
  <c r="E26" i="16"/>
  <c r="G26" i="16" s="1"/>
  <c r="E28" i="16"/>
  <c r="G28" i="16" s="1"/>
  <c r="E29" i="16"/>
  <c r="G29" i="16" s="1"/>
  <c r="I29" i="16" s="1"/>
  <c r="K29" i="16" s="1"/>
  <c r="M29" i="16" s="1"/>
  <c r="E31" i="16"/>
  <c r="G31" i="16" s="1"/>
  <c r="I31" i="16" s="1"/>
  <c r="E32" i="16"/>
  <c r="G32" i="16" s="1"/>
  <c r="I32" i="16" s="1"/>
  <c r="K32" i="16" s="1"/>
  <c r="M32" i="16" s="1"/>
  <c r="E34" i="16"/>
  <c r="G34" i="16" s="1"/>
  <c r="E36" i="16"/>
  <c r="G36" i="16" s="1"/>
  <c r="I36" i="16" s="1"/>
  <c r="K36" i="16" s="1"/>
  <c r="M36" i="16" s="1"/>
  <c r="E37" i="16"/>
  <c r="E39" i="16"/>
  <c r="E42" i="16"/>
  <c r="E41" i="16" s="1"/>
  <c r="D35" i="16"/>
  <c r="D33" i="16"/>
  <c r="D30" i="16"/>
  <c r="D27" i="16"/>
  <c r="D25" i="16"/>
  <c r="D21" i="16"/>
  <c r="E20" i="16"/>
  <c r="G20" i="16" s="1"/>
  <c r="D19" i="16"/>
  <c r="E18" i="16"/>
  <c r="E16" i="16" s="1"/>
  <c r="D16" i="16"/>
  <c r="M21" i="16" l="1"/>
  <c r="M77" i="16"/>
  <c r="M71" i="16"/>
  <c r="E33" i="16"/>
  <c r="E46" i="16"/>
  <c r="E45" i="16" s="1"/>
  <c r="K21" i="16"/>
  <c r="K71" i="16"/>
  <c r="K77" i="16"/>
  <c r="E19" i="16"/>
  <c r="E35" i="16"/>
  <c r="I30" i="16"/>
  <c r="K31" i="16"/>
  <c r="G19" i="16"/>
  <c r="I20" i="16"/>
  <c r="G90" i="16"/>
  <c r="I93" i="16"/>
  <c r="G89" i="16"/>
  <c r="G96" i="16"/>
  <c r="I97" i="16"/>
  <c r="G33" i="16"/>
  <c r="I34" i="16"/>
  <c r="G27" i="16"/>
  <c r="I28" i="16"/>
  <c r="I21" i="16"/>
  <c r="I71" i="16"/>
  <c r="G39" i="16"/>
  <c r="E38" i="16"/>
  <c r="G25" i="16"/>
  <c r="I26" i="16"/>
  <c r="G61" i="16"/>
  <c r="I62" i="16"/>
  <c r="I77" i="16"/>
  <c r="G83" i="16"/>
  <c r="G87" i="16"/>
  <c r="H104" i="16"/>
  <c r="G18" i="16"/>
  <c r="G48" i="16"/>
  <c r="I48" i="16" s="1"/>
  <c r="K48" i="16" s="1"/>
  <c r="M48" i="16" s="1"/>
  <c r="E25" i="16"/>
  <c r="F53" i="16"/>
  <c r="E99" i="16"/>
  <c r="G100" i="16"/>
  <c r="G77" i="16"/>
  <c r="G21" i="16"/>
  <c r="G37" i="16"/>
  <c r="G71" i="16"/>
  <c r="G30" i="16"/>
  <c r="F76" i="16"/>
  <c r="E90" i="16"/>
  <c r="G85" i="16"/>
  <c r="E71" i="16"/>
  <c r="E53" i="16" s="1"/>
  <c r="G42" i="16"/>
  <c r="G70" i="16"/>
  <c r="G103" i="16"/>
  <c r="F95" i="16"/>
  <c r="F15" i="16"/>
  <c r="E77" i="16"/>
  <c r="E76" i="16" s="1"/>
  <c r="D95" i="16"/>
  <c r="E96" i="16"/>
  <c r="E21" i="16"/>
  <c r="D45" i="16"/>
  <c r="D76" i="16"/>
  <c r="D53" i="16"/>
  <c r="E27" i="16"/>
  <c r="E30" i="16"/>
  <c r="D15" i="16"/>
  <c r="C99" i="16"/>
  <c r="K30" i="16" l="1"/>
  <c r="M31" i="16"/>
  <c r="M30" i="16" s="1"/>
  <c r="M47" i="16"/>
  <c r="I61" i="16"/>
  <c r="K62" i="16"/>
  <c r="I27" i="16"/>
  <c r="K28" i="16"/>
  <c r="I96" i="16"/>
  <c r="K97" i="16"/>
  <c r="I90" i="16"/>
  <c r="K93" i="16"/>
  <c r="E95" i="16"/>
  <c r="E44" i="16" s="1"/>
  <c r="I19" i="16"/>
  <c r="K20" i="16"/>
  <c r="K46" i="16"/>
  <c r="M46" i="16" s="1"/>
  <c r="K47" i="16"/>
  <c r="I25" i="16"/>
  <c r="K26" i="16"/>
  <c r="I33" i="16"/>
  <c r="K34" i="16"/>
  <c r="G102" i="16"/>
  <c r="I103" i="16"/>
  <c r="G84" i="16"/>
  <c r="I85" i="16"/>
  <c r="G99" i="16"/>
  <c r="G95" i="16" s="1"/>
  <c r="I100" i="16"/>
  <c r="I47" i="16"/>
  <c r="I46" i="16"/>
  <c r="I87" i="16"/>
  <c r="G86" i="16"/>
  <c r="G38" i="16"/>
  <c r="I39" i="16"/>
  <c r="G69" i="16"/>
  <c r="G53" i="16" s="1"/>
  <c r="I70" i="16"/>
  <c r="G35" i="16"/>
  <c r="I37" i="16"/>
  <c r="G16" i="16"/>
  <c r="I18" i="16"/>
  <c r="I83" i="16"/>
  <c r="G82" i="16"/>
  <c r="G88" i="16"/>
  <c r="I89" i="16"/>
  <c r="G41" i="16"/>
  <c r="I42" i="16"/>
  <c r="E15" i="16"/>
  <c r="G47" i="16"/>
  <c r="G46" i="16"/>
  <c r="G45" i="16" s="1"/>
  <c r="F44" i="16"/>
  <c r="F104" i="16" s="1"/>
  <c r="D44" i="16"/>
  <c r="D104" i="16" s="1"/>
  <c r="C71" i="16"/>
  <c r="K90" i="16" l="1"/>
  <c r="M93" i="16"/>
  <c r="M90" i="16" s="1"/>
  <c r="K27" i="16"/>
  <c r="M28" i="16"/>
  <c r="M27" i="16" s="1"/>
  <c r="M45" i="16"/>
  <c r="K25" i="16"/>
  <c r="M26" i="16"/>
  <c r="M25" i="16" s="1"/>
  <c r="K19" i="16"/>
  <c r="M20" i="16"/>
  <c r="M19" i="16" s="1"/>
  <c r="K96" i="16"/>
  <c r="M97" i="16"/>
  <c r="M96" i="16" s="1"/>
  <c r="K61" i="16"/>
  <c r="M62" i="16"/>
  <c r="M61" i="16" s="1"/>
  <c r="K33" i="16"/>
  <c r="M34" i="16"/>
  <c r="M33" i="16" s="1"/>
  <c r="G15" i="16"/>
  <c r="I88" i="16"/>
  <c r="K89" i="16"/>
  <c r="I86" i="16"/>
  <c r="K87" i="16"/>
  <c r="I16" i="16"/>
  <c r="K18" i="16"/>
  <c r="I99" i="16"/>
  <c r="I95" i="16" s="1"/>
  <c r="K100" i="16"/>
  <c r="I41" i="16"/>
  <c r="K42" i="16"/>
  <c r="G76" i="16"/>
  <c r="G44" i="16" s="1"/>
  <c r="I35" i="16"/>
  <c r="K37" i="16"/>
  <c r="I38" i="16"/>
  <c r="K39" i="16"/>
  <c r="I84" i="16"/>
  <c r="K85" i="16"/>
  <c r="I69" i="16"/>
  <c r="I53" i="16" s="1"/>
  <c r="K70" i="16"/>
  <c r="I102" i="16"/>
  <c r="K103" i="16"/>
  <c r="I82" i="16"/>
  <c r="K83" i="16"/>
  <c r="K45" i="16"/>
  <c r="I45" i="16"/>
  <c r="E104" i="16"/>
  <c r="C67" i="16"/>
  <c r="K99" i="16" l="1"/>
  <c r="K95" i="16" s="1"/>
  <c r="M100" i="16"/>
  <c r="M99" i="16" s="1"/>
  <c r="M95" i="16" s="1"/>
  <c r="K86" i="16"/>
  <c r="M87" i="16"/>
  <c r="M86" i="16" s="1"/>
  <c r="K82" i="16"/>
  <c r="M83" i="16"/>
  <c r="M82" i="16" s="1"/>
  <c r="K69" i="16"/>
  <c r="K53" i="16" s="1"/>
  <c r="M70" i="16"/>
  <c r="M69" i="16" s="1"/>
  <c r="K38" i="16"/>
  <c r="M39" i="16"/>
  <c r="M38" i="16" s="1"/>
  <c r="G104" i="16"/>
  <c r="K41" i="16"/>
  <c r="M42" i="16"/>
  <c r="M41" i="16" s="1"/>
  <c r="K16" i="16"/>
  <c r="M18" i="16"/>
  <c r="M16" i="16" s="1"/>
  <c r="K88" i="16"/>
  <c r="M89" i="16"/>
  <c r="M88" i="16" s="1"/>
  <c r="K102" i="16"/>
  <c r="M103" i="16"/>
  <c r="M102" i="16" s="1"/>
  <c r="K84" i="16"/>
  <c r="K76" i="16" s="1"/>
  <c r="K44" i="16" s="1"/>
  <c r="M85" i="16"/>
  <c r="M84" i="16" s="1"/>
  <c r="K35" i="16"/>
  <c r="M37" i="16"/>
  <c r="M35" i="16" s="1"/>
  <c r="M53" i="16"/>
  <c r="I76" i="16"/>
  <c r="I44" i="16" s="1"/>
  <c r="I15" i="16"/>
  <c r="C65" i="16"/>
  <c r="C63" i="16"/>
  <c r="C69" i="16"/>
  <c r="C95" i="16"/>
  <c r="C90" i="16"/>
  <c r="C91" i="16"/>
  <c r="C88" i="16"/>
  <c r="C86" i="16"/>
  <c r="C84" i="16"/>
  <c r="C82" i="16"/>
  <c r="C77" i="16"/>
  <c r="C61" i="16"/>
  <c r="C46" i="16"/>
  <c r="C21" i="16"/>
  <c r="C33" i="16"/>
  <c r="C30" i="16"/>
  <c r="C27" i="16"/>
  <c r="C25" i="16"/>
  <c r="K15" i="16" l="1"/>
  <c r="M76" i="16"/>
  <c r="M44" i="16" s="1"/>
  <c r="M15" i="16"/>
  <c r="I104" i="16"/>
  <c r="K104" i="16"/>
  <c r="C45" i="16"/>
  <c r="C53" i="16"/>
  <c r="C76" i="16"/>
  <c r="C19" i="16"/>
  <c r="M104" i="16" l="1"/>
  <c r="C44" i="16"/>
  <c r="C57" i="16"/>
  <c r="C54" i="16" l="1"/>
  <c r="C35" i="16" l="1"/>
  <c r="C16" i="16"/>
  <c r="C15" i="16" l="1"/>
  <c r="C59" i="16"/>
  <c r="C47" i="16"/>
  <c r="C51" i="16"/>
  <c r="C104" i="16" l="1"/>
</calcChain>
</file>

<file path=xl/sharedStrings.xml><?xml version="1.0" encoding="utf-8"?>
<sst xmlns="http://schemas.openxmlformats.org/spreadsheetml/2006/main" count="201" uniqueCount="183">
  <si>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</si>
  <si>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</si>
  <si>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</si>
  <si>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</si>
  <si>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</si>
  <si>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</si>
  <si>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</si>
  <si>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</si>
  <si>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</si>
  <si>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</si>
  <si>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</si>
  <si>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</si>
  <si>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</si>
  <si>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</si>
  <si>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</si>
  <si>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</si>
  <si>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</si>
  <si>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</si>
  <si>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</si>
  <si>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</si>
  <si>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</si>
  <si>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</si>
  <si>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</si>
  <si>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</si>
  <si>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</si>
  <si>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</si>
  <si>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</si>
  <si>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</si>
  <si>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</si>
  <si>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</si>
  <si>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</si>
  <si>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</si>
  <si>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</si>
  <si>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</si>
  <si>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</si>
  <si>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</si>
  <si>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</si>
  <si>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</si>
  <si>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</si>
  <si>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</si>
  <si>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</si>
  <si>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</si>
  <si>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</si>
  <si>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</si>
  <si>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</si>
  <si>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</si>
  <si>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</si>
  <si>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</si>
  <si>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</si>
  <si>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</si>
  <si>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</si>
  <si>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</si>
  <si>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</si>
  <si>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</si>
  <si>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</si>
  <si>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</si>
  <si>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</si>
  <si>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</si>
  <si>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</si>
  <si>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</si>
  <si>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</si>
  <si>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</si>
  <si>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</si>
  <si>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</si>
  <si>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</si>
  <si>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</si>
  <si>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</si>
  <si>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</si>
  <si>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</si>
  <si>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</si>
  <si>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</si>
  <si>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</si>
  <si>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</si>
  <si>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</si>
  <si>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</si>
  <si>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</si>
  <si>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</si>
  <si>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</si>
  <si>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</si>
  <si>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</si>
  <si>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</si>
  <si>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</si>
  <si>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</si>
  <si>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</si>
  <si>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</si>
  <si>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</si>
  <si>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</si>
  <si>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</si>
  <si>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</si>
  <si>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</si>
  <si>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</si>
  <si>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</si>
  <si>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</si>
  <si>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</si>
  <si>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</si>
  <si>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</si>
  <si>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</si>
  <si>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</si>
  <si>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</si>
  <si>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</si>
  <si>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</si>
  <si>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</si>
  <si>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</si>
  <si>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</si>
  <si>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</si>
  <si>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</si>
  <si>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</si>
  <si>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</si>
  <si>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</si>
  <si>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</si>
  <si>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</si>
  <si>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</si>
  <si>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</si>
  <si>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</si>
  <si>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</si>
  <si>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</si>
  <si>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</si>
  <si>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</si>
  <si>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</si>
  <si>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</si>
  <si>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</si>
  <si>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</si>
  <si>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</si>
  <si>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</si>
  <si>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</si>
  <si>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</si>
  <si>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</si>
  <si>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</si>
  <si>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</si>
  <si>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</si>
  <si>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</si>
  <si>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</si>
  <si>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</si>
  <si>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</si>
  <si>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</si>
  <si>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</si>
  <si>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</si>
  <si>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</si>
  <si>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</si>
  <si>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</si>
  <si>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</si>
  <si>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</si>
  <si>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</si>
  <si>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</si>
  <si>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</si>
  <si>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</si>
  <si>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</si>
  <si>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</si>
  <si>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</si>
  <si>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</si>
  <si>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</si>
  <si>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</si>
  <si>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</si>
  <si>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</si>
  <si>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</si>
  <si>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</si>
  <si>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</si>
  <si>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</si>
  <si>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</si>
  <si>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</si>
  <si>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</si>
  <si>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</si>
  <si>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</si>
  <si>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</si>
  <si>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</si>
  <si>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</si>
  <si>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 xml:space="preserve">                                         к  решению Тужинской районной Думы</t>
  </si>
  <si>
    <t xml:space="preserve">                                         от 15.12.2023 № 26/143</t>
  </si>
  <si>
    <t xml:space="preserve">                                         Приложение № 8</t>
  </si>
  <si>
    <t>Поправка апрель</t>
  </si>
  <si>
    <t>Поправка июнь</t>
  </si>
  <si>
    <t xml:space="preserve">1 1 14 06000 00 0000 000
</t>
  </si>
  <si>
    <t>Доходы от продажи земельных участков, находящихся в государственной и муниципальной собственности</t>
  </si>
  <si>
    <t>000 1 16 11000 01 0000 140</t>
  </si>
  <si>
    <t>Платежи, уплачиваемые в целях возмещения ущерба</t>
  </si>
  <si>
    <t>Поправка июль</t>
  </si>
  <si>
    <t xml:space="preserve">                                         Приложение № 5</t>
  </si>
  <si>
    <t>Поправка октябрь</t>
  </si>
  <si>
    <t>000 2 02 16549 00 0000 150</t>
  </si>
  <si>
    <t>Дотации (гранты) бюджетам за достижение показаталей деятельности органов местного самоуправления</t>
  </si>
  <si>
    <t>912 2 02 16549 00 0000 150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</si>
  <si>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</si>
  <si>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 xml:space="preserve">                                         от 24.10.2024 №34/207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</si>
</sst>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/>
    </xf>
    <xf numFmtId="166" fontId="7" fillId="5" borderId="1" xfId="0" applyNumberFormat="1" applyFont="1" applyFill="1" applyBorder="1" applyAlignment="1">
      <alignment horizontal="right" vertical="top"/>
    </xf>
    <xf numFmtId="166" fontId="7" fillId="5" borderId="1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5"/>
  <sheetViews>
    <sheetView tabSelected="1" view="pageBreakPreview" zoomScaleNormal="110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hidden="1" customWidth="1"/>
    <col min="8" max="8" width="12.5" style="23" hidden="1" customWidth="1"/>
    <col min="9" max="9" width="11.375" style="27" hidden="1" customWidth="1"/>
    <col min="10" max="10" width="0.125" style="23" customWidth="1"/>
    <col min="11" max="11" width="12.375" style="27" hidden="1" customWidth="1"/>
    <col min="12" max="12" width="12" style="1" hidden="1" customWidth="1"/>
    <col min="13" max="13" width="12.5" style="1" customWidth="1"/>
    <col min="14" max="114" width="9" style="1"/>
    <col min="115" max="115" width="24.375" style="1" customWidth="1"/>
    <col min="116" max="116" width="45.875" style="1" customWidth="1"/>
    <col min="117" max="117" width="13.875" style="1" customWidth="1"/>
    <col min="118" max="121" width="14" style="1" customWidth="1"/>
    <col min="122" max="122" width="18.25" style="1" customWidth="1"/>
    <col min="123" max="370" width="9" style="1"/>
    <col min="371" max="371" width="24.375" style="1" customWidth="1"/>
    <col min="372" max="372" width="45.875" style="1" customWidth="1"/>
    <col min="373" max="373" width="13.875" style="1" customWidth="1"/>
    <col min="374" max="377" width="14" style="1" customWidth="1"/>
    <col min="378" max="378" width="18.25" style="1" customWidth="1"/>
    <col min="379" max="626" width="9" style="1"/>
    <col min="627" max="627" width="24.375" style="1" customWidth="1"/>
    <col min="628" max="628" width="45.875" style="1" customWidth="1"/>
    <col min="629" max="629" width="13.875" style="1" customWidth="1"/>
    <col min="630" max="633" width="14" style="1" customWidth="1"/>
    <col min="634" max="634" width="18.25" style="1" customWidth="1"/>
    <col min="635" max="882" width="9" style="1"/>
    <col min="883" max="883" width="24.375" style="1" customWidth="1"/>
    <col min="884" max="884" width="45.875" style="1" customWidth="1"/>
    <col min="885" max="885" width="13.875" style="1" customWidth="1"/>
    <col min="886" max="889" width="14" style="1" customWidth="1"/>
    <col min="890" max="890" width="18.25" style="1" customWidth="1"/>
    <col min="891" max="1138" width="9" style="1"/>
    <col min="1139" max="1139" width="24.375" style="1" customWidth="1"/>
    <col min="1140" max="1140" width="45.875" style="1" customWidth="1"/>
    <col min="1141" max="1141" width="13.875" style="1" customWidth="1"/>
    <col min="1142" max="1145" width="14" style="1" customWidth="1"/>
    <col min="1146" max="1146" width="18.25" style="1" customWidth="1"/>
    <col min="1147" max="1394" width="9" style="1"/>
    <col min="1395" max="1395" width="24.375" style="1" customWidth="1"/>
    <col min="1396" max="1396" width="45.875" style="1" customWidth="1"/>
    <col min="1397" max="1397" width="13.875" style="1" customWidth="1"/>
    <col min="1398" max="1401" width="14" style="1" customWidth="1"/>
    <col min="1402" max="1402" width="18.25" style="1" customWidth="1"/>
    <col min="1403" max="1650" width="9" style="1"/>
    <col min="1651" max="1651" width="24.375" style="1" customWidth="1"/>
    <col min="1652" max="1652" width="45.875" style="1" customWidth="1"/>
    <col min="1653" max="1653" width="13.875" style="1" customWidth="1"/>
    <col min="1654" max="1657" width="14" style="1" customWidth="1"/>
    <col min="1658" max="1658" width="18.25" style="1" customWidth="1"/>
    <col min="1659" max="1906" width="9" style="1"/>
    <col min="1907" max="1907" width="24.375" style="1" customWidth="1"/>
    <col min="1908" max="1908" width="45.875" style="1" customWidth="1"/>
    <col min="1909" max="1909" width="13.875" style="1" customWidth="1"/>
    <col min="1910" max="1913" width="14" style="1" customWidth="1"/>
    <col min="1914" max="1914" width="18.25" style="1" customWidth="1"/>
    <col min="1915" max="2162" width="9" style="1"/>
    <col min="2163" max="2163" width="24.375" style="1" customWidth="1"/>
    <col min="2164" max="2164" width="45.875" style="1" customWidth="1"/>
    <col min="2165" max="2165" width="13.875" style="1" customWidth="1"/>
    <col min="2166" max="2169" width="14" style="1" customWidth="1"/>
    <col min="2170" max="2170" width="18.25" style="1" customWidth="1"/>
    <col min="2171" max="2418" width="9" style="1"/>
    <col min="2419" max="2419" width="24.375" style="1" customWidth="1"/>
    <col min="2420" max="2420" width="45.875" style="1" customWidth="1"/>
    <col min="2421" max="2421" width="13.875" style="1" customWidth="1"/>
    <col min="2422" max="2425" width="14" style="1" customWidth="1"/>
    <col min="2426" max="2426" width="18.25" style="1" customWidth="1"/>
    <col min="2427" max="2674" width="9" style="1"/>
    <col min="2675" max="2675" width="24.375" style="1" customWidth="1"/>
    <col min="2676" max="2676" width="45.875" style="1" customWidth="1"/>
    <col min="2677" max="2677" width="13.875" style="1" customWidth="1"/>
    <col min="2678" max="2681" width="14" style="1" customWidth="1"/>
    <col min="2682" max="2682" width="18.25" style="1" customWidth="1"/>
    <col min="2683" max="2930" width="9" style="1"/>
    <col min="2931" max="2931" width="24.375" style="1" customWidth="1"/>
    <col min="2932" max="2932" width="45.875" style="1" customWidth="1"/>
    <col min="2933" max="2933" width="13.875" style="1" customWidth="1"/>
    <col min="2934" max="2937" width="14" style="1" customWidth="1"/>
    <col min="2938" max="2938" width="18.25" style="1" customWidth="1"/>
    <col min="2939" max="3186" width="9" style="1"/>
    <col min="3187" max="3187" width="24.375" style="1" customWidth="1"/>
    <col min="3188" max="3188" width="45.875" style="1" customWidth="1"/>
    <col min="3189" max="3189" width="13.875" style="1" customWidth="1"/>
    <col min="3190" max="3193" width="14" style="1" customWidth="1"/>
    <col min="3194" max="3194" width="18.25" style="1" customWidth="1"/>
    <col min="3195" max="3442" width="9" style="1"/>
    <col min="3443" max="3443" width="24.375" style="1" customWidth="1"/>
    <col min="3444" max="3444" width="45.875" style="1" customWidth="1"/>
    <col min="3445" max="3445" width="13.875" style="1" customWidth="1"/>
    <col min="3446" max="3449" width="14" style="1" customWidth="1"/>
    <col min="3450" max="3450" width="18.25" style="1" customWidth="1"/>
    <col min="3451" max="3698" width="9" style="1"/>
    <col min="3699" max="3699" width="24.375" style="1" customWidth="1"/>
    <col min="3700" max="3700" width="45.875" style="1" customWidth="1"/>
    <col min="3701" max="3701" width="13.875" style="1" customWidth="1"/>
    <col min="3702" max="3705" width="14" style="1" customWidth="1"/>
    <col min="3706" max="3706" width="18.25" style="1" customWidth="1"/>
    <col min="3707" max="3954" width="9" style="1"/>
    <col min="3955" max="3955" width="24.375" style="1" customWidth="1"/>
    <col min="3956" max="3956" width="45.875" style="1" customWidth="1"/>
    <col min="3957" max="3957" width="13.875" style="1" customWidth="1"/>
    <col min="3958" max="3961" width="14" style="1" customWidth="1"/>
    <col min="3962" max="3962" width="18.25" style="1" customWidth="1"/>
    <col min="3963" max="4210" width="9" style="1"/>
    <col min="4211" max="4211" width="24.375" style="1" customWidth="1"/>
    <col min="4212" max="4212" width="45.875" style="1" customWidth="1"/>
    <col min="4213" max="4213" width="13.875" style="1" customWidth="1"/>
    <col min="4214" max="4217" width="14" style="1" customWidth="1"/>
    <col min="4218" max="4218" width="18.25" style="1" customWidth="1"/>
    <col min="4219" max="4466" width="9" style="1"/>
    <col min="4467" max="4467" width="24.375" style="1" customWidth="1"/>
    <col min="4468" max="4468" width="45.875" style="1" customWidth="1"/>
    <col min="4469" max="4469" width="13.875" style="1" customWidth="1"/>
    <col min="4470" max="4473" width="14" style="1" customWidth="1"/>
    <col min="4474" max="4474" width="18.25" style="1" customWidth="1"/>
    <col min="4475" max="4722" width="9" style="1"/>
    <col min="4723" max="4723" width="24.375" style="1" customWidth="1"/>
    <col min="4724" max="4724" width="45.875" style="1" customWidth="1"/>
    <col min="4725" max="4725" width="13.875" style="1" customWidth="1"/>
    <col min="4726" max="4729" width="14" style="1" customWidth="1"/>
    <col min="4730" max="4730" width="18.25" style="1" customWidth="1"/>
    <col min="4731" max="4978" width="9" style="1"/>
    <col min="4979" max="4979" width="24.375" style="1" customWidth="1"/>
    <col min="4980" max="4980" width="45.875" style="1" customWidth="1"/>
    <col min="4981" max="4981" width="13.875" style="1" customWidth="1"/>
    <col min="4982" max="4985" width="14" style="1" customWidth="1"/>
    <col min="4986" max="4986" width="18.25" style="1" customWidth="1"/>
    <col min="4987" max="5234" width="9" style="1"/>
    <col min="5235" max="5235" width="24.375" style="1" customWidth="1"/>
    <col min="5236" max="5236" width="45.875" style="1" customWidth="1"/>
    <col min="5237" max="5237" width="13.875" style="1" customWidth="1"/>
    <col min="5238" max="5241" width="14" style="1" customWidth="1"/>
    <col min="5242" max="5242" width="18.25" style="1" customWidth="1"/>
    <col min="5243" max="5490" width="9" style="1"/>
    <col min="5491" max="5491" width="24.375" style="1" customWidth="1"/>
    <col min="5492" max="5492" width="45.875" style="1" customWidth="1"/>
    <col min="5493" max="5493" width="13.875" style="1" customWidth="1"/>
    <col min="5494" max="5497" width="14" style="1" customWidth="1"/>
    <col min="5498" max="5498" width="18.25" style="1" customWidth="1"/>
    <col min="5499" max="5746" width="9" style="1"/>
    <col min="5747" max="5747" width="24.375" style="1" customWidth="1"/>
    <col min="5748" max="5748" width="45.875" style="1" customWidth="1"/>
    <col min="5749" max="5749" width="13.875" style="1" customWidth="1"/>
    <col min="5750" max="5753" width="14" style="1" customWidth="1"/>
    <col min="5754" max="5754" width="18.25" style="1" customWidth="1"/>
    <col min="5755" max="6002" width="9" style="1"/>
    <col min="6003" max="6003" width="24.375" style="1" customWidth="1"/>
    <col min="6004" max="6004" width="45.875" style="1" customWidth="1"/>
    <col min="6005" max="6005" width="13.875" style="1" customWidth="1"/>
    <col min="6006" max="6009" width="14" style="1" customWidth="1"/>
    <col min="6010" max="6010" width="18.25" style="1" customWidth="1"/>
    <col min="6011" max="6258" width="9" style="1"/>
    <col min="6259" max="6259" width="24.375" style="1" customWidth="1"/>
    <col min="6260" max="6260" width="45.875" style="1" customWidth="1"/>
    <col min="6261" max="6261" width="13.875" style="1" customWidth="1"/>
    <col min="6262" max="6265" width="14" style="1" customWidth="1"/>
    <col min="6266" max="6266" width="18.25" style="1" customWidth="1"/>
    <col min="6267" max="6514" width="9" style="1"/>
    <col min="6515" max="6515" width="24.375" style="1" customWidth="1"/>
    <col min="6516" max="6516" width="45.875" style="1" customWidth="1"/>
    <col min="6517" max="6517" width="13.875" style="1" customWidth="1"/>
    <col min="6518" max="6521" width="14" style="1" customWidth="1"/>
    <col min="6522" max="6522" width="18.25" style="1" customWidth="1"/>
    <col min="6523" max="6770" width="9" style="1"/>
    <col min="6771" max="6771" width="24.375" style="1" customWidth="1"/>
    <col min="6772" max="6772" width="45.875" style="1" customWidth="1"/>
    <col min="6773" max="6773" width="13.875" style="1" customWidth="1"/>
    <col min="6774" max="6777" width="14" style="1" customWidth="1"/>
    <col min="6778" max="6778" width="18.25" style="1" customWidth="1"/>
    <col min="6779" max="7026" width="9" style="1"/>
    <col min="7027" max="7027" width="24.375" style="1" customWidth="1"/>
    <col min="7028" max="7028" width="45.875" style="1" customWidth="1"/>
    <col min="7029" max="7029" width="13.875" style="1" customWidth="1"/>
    <col min="7030" max="7033" width="14" style="1" customWidth="1"/>
    <col min="7034" max="7034" width="18.25" style="1" customWidth="1"/>
    <col min="7035" max="7282" width="9" style="1"/>
    <col min="7283" max="7283" width="24.375" style="1" customWidth="1"/>
    <col min="7284" max="7284" width="45.875" style="1" customWidth="1"/>
    <col min="7285" max="7285" width="13.875" style="1" customWidth="1"/>
    <col min="7286" max="7289" width="14" style="1" customWidth="1"/>
    <col min="7290" max="7290" width="18.25" style="1" customWidth="1"/>
    <col min="7291" max="7538" width="9" style="1"/>
    <col min="7539" max="7539" width="24.375" style="1" customWidth="1"/>
    <col min="7540" max="7540" width="45.875" style="1" customWidth="1"/>
    <col min="7541" max="7541" width="13.875" style="1" customWidth="1"/>
    <col min="7542" max="7545" width="14" style="1" customWidth="1"/>
    <col min="7546" max="7546" width="18.25" style="1" customWidth="1"/>
    <col min="7547" max="7794" width="9" style="1"/>
    <col min="7795" max="7795" width="24.375" style="1" customWidth="1"/>
    <col min="7796" max="7796" width="45.875" style="1" customWidth="1"/>
    <col min="7797" max="7797" width="13.875" style="1" customWidth="1"/>
    <col min="7798" max="7801" width="14" style="1" customWidth="1"/>
    <col min="7802" max="7802" width="18.25" style="1" customWidth="1"/>
    <col min="7803" max="8050" width="9" style="1"/>
    <col min="8051" max="8051" width="24.375" style="1" customWidth="1"/>
    <col min="8052" max="8052" width="45.875" style="1" customWidth="1"/>
    <col min="8053" max="8053" width="13.875" style="1" customWidth="1"/>
    <col min="8054" max="8057" width="14" style="1" customWidth="1"/>
    <col min="8058" max="8058" width="18.25" style="1" customWidth="1"/>
    <col min="8059" max="8306" width="9" style="1"/>
    <col min="8307" max="8307" width="24.375" style="1" customWidth="1"/>
    <col min="8308" max="8308" width="45.875" style="1" customWidth="1"/>
    <col min="8309" max="8309" width="13.875" style="1" customWidth="1"/>
    <col min="8310" max="8313" width="14" style="1" customWidth="1"/>
    <col min="8314" max="8314" width="18.25" style="1" customWidth="1"/>
    <col min="8315" max="8562" width="9" style="1"/>
    <col min="8563" max="8563" width="24.375" style="1" customWidth="1"/>
    <col min="8564" max="8564" width="45.875" style="1" customWidth="1"/>
    <col min="8565" max="8565" width="13.875" style="1" customWidth="1"/>
    <col min="8566" max="8569" width="14" style="1" customWidth="1"/>
    <col min="8570" max="8570" width="18.25" style="1" customWidth="1"/>
    <col min="8571" max="8818" width="9" style="1"/>
    <col min="8819" max="8819" width="24.375" style="1" customWidth="1"/>
    <col min="8820" max="8820" width="45.875" style="1" customWidth="1"/>
    <col min="8821" max="8821" width="13.875" style="1" customWidth="1"/>
    <col min="8822" max="8825" width="14" style="1" customWidth="1"/>
    <col min="8826" max="8826" width="18.25" style="1" customWidth="1"/>
    <col min="8827" max="9074" width="9" style="1"/>
    <col min="9075" max="9075" width="24.375" style="1" customWidth="1"/>
    <col min="9076" max="9076" width="45.875" style="1" customWidth="1"/>
    <col min="9077" max="9077" width="13.875" style="1" customWidth="1"/>
    <col min="9078" max="9081" width="14" style="1" customWidth="1"/>
    <col min="9082" max="9082" width="18.25" style="1" customWidth="1"/>
    <col min="9083" max="9330" width="9" style="1"/>
    <col min="9331" max="9331" width="24.375" style="1" customWidth="1"/>
    <col min="9332" max="9332" width="45.875" style="1" customWidth="1"/>
    <col min="9333" max="9333" width="13.875" style="1" customWidth="1"/>
    <col min="9334" max="9337" width="14" style="1" customWidth="1"/>
    <col min="9338" max="9338" width="18.25" style="1" customWidth="1"/>
    <col min="9339" max="9586" width="9" style="1"/>
    <col min="9587" max="9587" width="24.375" style="1" customWidth="1"/>
    <col min="9588" max="9588" width="45.875" style="1" customWidth="1"/>
    <col min="9589" max="9589" width="13.875" style="1" customWidth="1"/>
    <col min="9590" max="9593" width="14" style="1" customWidth="1"/>
    <col min="9594" max="9594" width="18.25" style="1" customWidth="1"/>
    <col min="9595" max="9842" width="9" style="1"/>
    <col min="9843" max="9843" width="24.375" style="1" customWidth="1"/>
    <col min="9844" max="9844" width="45.875" style="1" customWidth="1"/>
    <col min="9845" max="9845" width="13.875" style="1" customWidth="1"/>
    <col min="9846" max="9849" width="14" style="1" customWidth="1"/>
    <col min="9850" max="9850" width="18.25" style="1" customWidth="1"/>
    <col min="9851" max="10098" width="9" style="1"/>
    <col min="10099" max="10099" width="24.375" style="1" customWidth="1"/>
    <col min="10100" max="10100" width="45.875" style="1" customWidth="1"/>
    <col min="10101" max="10101" width="13.875" style="1" customWidth="1"/>
    <col min="10102" max="10105" width="14" style="1" customWidth="1"/>
    <col min="10106" max="10106" width="18.25" style="1" customWidth="1"/>
    <col min="10107" max="10354" width="9" style="1"/>
    <col min="10355" max="10355" width="24.375" style="1" customWidth="1"/>
    <col min="10356" max="10356" width="45.875" style="1" customWidth="1"/>
    <col min="10357" max="10357" width="13.875" style="1" customWidth="1"/>
    <col min="10358" max="10361" width="14" style="1" customWidth="1"/>
    <col min="10362" max="10362" width="18.25" style="1" customWidth="1"/>
    <col min="10363" max="10610" width="9" style="1"/>
    <col min="10611" max="10611" width="24.375" style="1" customWidth="1"/>
    <col min="10612" max="10612" width="45.875" style="1" customWidth="1"/>
    <col min="10613" max="10613" width="13.875" style="1" customWidth="1"/>
    <col min="10614" max="10617" width="14" style="1" customWidth="1"/>
    <col min="10618" max="10618" width="18.25" style="1" customWidth="1"/>
    <col min="10619" max="10866" width="9" style="1"/>
    <col min="10867" max="10867" width="24.375" style="1" customWidth="1"/>
    <col min="10868" max="10868" width="45.875" style="1" customWidth="1"/>
    <col min="10869" max="10869" width="13.875" style="1" customWidth="1"/>
    <col min="10870" max="10873" width="14" style="1" customWidth="1"/>
    <col min="10874" max="10874" width="18.25" style="1" customWidth="1"/>
    <col min="10875" max="11122" width="9" style="1"/>
    <col min="11123" max="11123" width="24.375" style="1" customWidth="1"/>
    <col min="11124" max="11124" width="45.875" style="1" customWidth="1"/>
    <col min="11125" max="11125" width="13.875" style="1" customWidth="1"/>
    <col min="11126" max="11129" width="14" style="1" customWidth="1"/>
    <col min="11130" max="11130" width="18.25" style="1" customWidth="1"/>
    <col min="11131" max="11378" width="9" style="1"/>
    <col min="11379" max="11379" width="24.375" style="1" customWidth="1"/>
    <col min="11380" max="11380" width="45.875" style="1" customWidth="1"/>
    <col min="11381" max="11381" width="13.875" style="1" customWidth="1"/>
    <col min="11382" max="11385" width="14" style="1" customWidth="1"/>
    <col min="11386" max="11386" width="18.25" style="1" customWidth="1"/>
    <col min="11387" max="11634" width="9" style="1"/>
    <col min="11635" max="11635" width="24.375" style="1" customWidth="1"/>
    <col min="11636" max="11636" width="45.875" style="1" customWidth="1"/>
    <col min="11637" max="11637" width="13.875" style="1" customWidth="1"/>
    <col min="11638" max="11641" width="14" style="1" customWidth="1"/>
    <col min="11642" max="11642" width="18.25" style="1" customWidth="1"/>
    <col min="11643" max="11890" width="9" style="1"/>
    <col min="11891" max="11891" width="24.375" style="1" customWidth="1"/>
    <col min="11892" max="11892" width="45.875" style="1" customWidth="1"/>
    <col min="11893" max="11893" width="13.875" style="1" customWidth="1"/>
    <col min="11894" max="11897" width="14" style="1" customWidth="1"/>
    <col min="11898" max="11898" width="18.25" style="1" customWidth="1"/>
    <col min="11899" max="12146" width="9" style="1"/>
    <col min="12147" max="12147" width="24.375" style="1" customWidth="1"/>
    <col min="12148" max="12148" width="45.875" style="1" customWidth="1"/>
    <col min="12149" max="12149" width="13.875" style="1" customWidth="1"/>
    <col min="12150" max="12153" width="14" style="1" customWidth="1"/>
    <col min="12154" max="12154" width="18.25" style="1" customWidth="1"/>
    <col min="12155" max="12402" width="9" style="1"/>
    <col min="12403" max="12403" width="24.375" style="1" customWidth="1"/>
    <col min="12404" max="12404" width="45.875" style="1" customWidth="1"/>
    <col min="12405" max="12405" width="13.875" style="1" customWidth="1"/>
    <col min="12406" max="12409" width="14" style="1" customWidth="1"/>
    <col min="12410" max="12410" width="18.25" style="1" customWidth="1"/>
    <col min="12411" max="12658" width="9" style="1"/>
    <col min="12659" max="12659" width="24.375" style="1" customWidth="1"/>
    <col min="12660" max="12660" width="45.875" style="1" customWidth="1"/>
    <col min="12661" max="12661" width="13.875" style="1" customWidth="1"/>
    <col min="12662" max="12665" width="14" style="1" customWidth="1"/>
    <col min="12666" max="12666" width="18.25" style="1" customWidth="1"/>
    <col min="12667" max="12914" width="9" style="1"/>
    <col min="12915" max="12915" width="24.375" style="1" customWidth="1"/>
    <col min="12916" max="12916" width="45.875" style="1" customWidth="1"/>
    <col min="12917" max="12917" width="13.875" style="1" customWidth="1"/>
    <col min="12918" max="12921" width="14" style="1" customWidth="1"/>
    <col min="12922" max="12922" width="18.25" style="1" customWidth="1"/>
    <col min="12923" max="13170" width="9" style="1"/>
    <col min="13171" max="13171" width="24.375" style="1" customWidth="1"/>
    <col min="13172" max="13172" width="45.875" style="1" customWidth="1"/>
    <col min="13173" max="13173" width="13.875" style="1" customWidth="1"/>
    <col min="13174" max="13177" width="14" style="1" customWidth="1"/>
    <col min="13178" max="13178" width="18.25" style="1" customWidth="1"/>
    <col min="13179" max="13426" width="9" style="1"/>
    <col min="13427" max="13427" width="24.375" style="1" customWidth="1"/>
    <col min="13428" max="13428" width="45.875" style="1" customWidth="1"/>
    <col min="13429" max="13429" width="13.875" style="1" customWidth="1"/>
    <col min="13430" max="13433" width="14" style="1" customWidth="1"/>
    <col min="13434" max="13434" width="18.25" style="1" customWidth="1"/>
    <col min="13435" max="13682" width="9" style="1"/>
    <col min="13683" max="13683" width="24.375" style="1" customWidth="1"/>
    <col min="13684" max="13684" width="45.875" style="1" customWidth="1"/>
    <col min="13685" max="13685" width="13.875" style="1" customWidth="1"/>
    <col min="13686" max="13689" width="14" style="1" customWidth="1"/>
    <col min="13690" max="13690" width="18.25" style="1" customWidth="1"/>
    <col min="13691" max="13938" width="9" style="1"/>
    <col min="13939" max="13939" width="24.375" style="1" customWidth="1"/>
    <col min="13940" max="13940" width="45.875" style="1" customWidth="1"/>
    <col min="13941" max="13941" width="13.875" style="1" customWidth="1"/>
    <col min="13942" max="13945" width="14" style="1" customWidth="1"/>
    <col min="13946" max="13946" width="18.25" style="1" customWidth="1"/>
    <col min="13947" max="14194" width="9" style="1"/>
    <col min="14195" max="14195" width="24.375" style="1" customWidth="1"/>
    <col min="14196" max="14196" width="45.875" style="1" customWidth="1"/>
    <col min="14197" max="14197" width="13.875" style="1" customWidth="1"/>
    <col min="14198" max="14201" width="14" style="1" customWidth="1"/>
    <col min="14202" max="14202" width="18.25" style="1" customWidth="1"/>
    <col min="14203" max="14450" width="9" style="1"/>
    <col min="14451" max="14451" width="24.375" style="1" customWidth="1"/>
    <col min="14452" max="14452" width="45.875" style="1" customWidth="1"/>
    <col min="14453" max="14453" width="13.875" style="1" customWidth="1"/>
    <col min="14454" max="14457" width="14" style="1" customWidth="1"/>
    <col min="14458" max="14458" width="18.25" style="1" customWidth="1"/>
    <col min="14459" max="14706" width="9" style="1"/>
    <col min="14707" max="14707" width="24.375" style="1" customWidth="1"/>
    <col min="14708" max="14708" width="45.875" style="1" customWidth="1"/>
    <col min="14709" max="14709" width="13.875" style="1" customWidth="1"/>
    <col min="14710" max="14713" width="14" style="1" customWidth="1"/>
    <col min="14714" max="14714" width="18.25" style="1" customWidth="1"/>
    <col min="14715" max="14962" width="9" style="1"/>
    <col min="14963" max="14963" width="24.375" style="1" customWidth="1"/>
    <col min="14964" max="14964" width="45.875" style="1" customWidth="1"/>
    <col min="14965" max="14965" width="13.875" style="1" customWidth="1"/>
    <col min="14966" max="14969" width="14" style="1" customWidth="1"/>
    <col min="14970" max="14970" width="18.25" style="1" customWidth="1"/>
    <col min="14971" max="15218" width="9" style="1"/>
    <col min="15219" max="15219" width="24.375" style="1" customWidth="1"/>
    <col min="15220" max="15220" width="45.875" style="1" customWidth="1"/>
    <col min="15221" max="15221" width="13.875" style="1" customWidth="1"/>
    <col min="15222" max="15225" width="14" style="1" customWidth="1"/>
    <col min="15226" max="15226" width="18.25" style="1" customWidth="1"/>
    <col min="15227" max="15474" width="9" style="1"/>
    <col min="15475" max="15475" width="24.375" style="1" customWidth="1"/>
    <col min="15476" max="15476" width="45.875" style="1" customWidth="1"/>
    <col min="15477" max="15477" width="13.875" style="1" customWidth="1"/>
    <col min="15478" max="15481" width="14" style="1" customWidth="1"/>
    <col min="15482" max="15482" width="18.25" style="1" customWidth="1"/>
    <col min="15483" max="15730" width="9" style="1"/>
    <col min="15731" max="15731" width="24.375" style="1" customWidth="1"/>
    <col min="15732" max="15732" width="45.875" style="1" customWidth="1"/>
    <col min="15733" max="15733" width="13.875" style="1" customWidth="1"/>
    <col min="15734" max="15737" width="14" style="1" customWidth="1"/>
    <col min="15738" max="15738" width="18.25" style="1" customWidth="1"/>
    <col min="15739" max="15986" width="9" style="1"/>
    <col min="15987" max="15987" width="24.375" style="1" customWidth="1"/>
    <col min="15988" max="15988" width="45.875" style="1" customWidth="1"/>
    <col min="15989" max="15989" width="13.875" style="1" customWidth="1"/>
    <col min="15990" max="15993" width="14" style="1" customWidth="1"/>
    <col min="15994" max="15994" width="18.25" style="1" customWidth="1"/>
    <col min="15995" max="16384" width="9" style="1"/>
  </cols>
  <sheetData>
    <row r="1" spans="1:13" ht="18.75" x14ac:dyDescent="0.25">
      <c r="B1" s="50" t="s">
        <v>176</v>
      </c>
      <c r="C1" s="50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.75" x14ac:dyDescent="0.25">
      <c r="B2" s="47" t="s">
        <v>166</v>
      </c>
      <c r="C2" s="47"/>
      <c r="D2" s="48"/>
      <c r="E2" s="48"/>
      <c r="F2" s="48"/>
      <c r="G2" s="48"/>
      <c r="H2" s="1"/>
      <c r="I2" s="1"/>
      <c r="J2" s="1"/>
      <c r="K2" s="1"/>
    </row>
    <row r="3" spans="1:13" ht="18.75" x14ac:dyDescent="0.25">
      <c r="B3" s="47" t="s">
        <v>182</v>
      </c>
      <c r="C3" s="47"/>
      <c r="D3" s="48"/>
      <c r="E3" s="48"/>
      <c r="F3" s="1"/>
      <c r="G3" s="1"/>
      <c r="H3" s="1"/>
      <c r="I3" s="1"/>
      <c r="J3" s="1"/>
      <c r="K3" s="1"/>
    </row>
    <row r="5" spans="1:13" ht="18" customHeight="1" x14ac:dyDescent="0.25">
      <c r="B5" s="50" t="s">
        <v>168</v>
      </c>
      <c r="C5" s="50"/>
      <c r="D5" s="48"/>
      <c r="E5" s="48"/>
      <c r="F5" s="1"/>
      <c r="G5" s="1"/>
      <c r="H5" s="1"/>
      <c r="I5" s="1"/>
      <c r="J5" s="1"/>
      <c r="K5" s="1"/>
    </row>
    <row r="6" spans="1:13" ht="18" customHeight="1" x14ac:dyDescent="0.25">
      <c r="B6" s="47" t="s">
        <v>166</v>
      </c>
      <c r="C6" s="47"/>
      <c r="D6" s="48"/>
      <c r="E6" s="48"/>
      <c r="F6" s="48"/>
      <c r="G6" s="48"/>
      <c r="H6" s="48"/>
      <c r="I6" s="1"/>
      <c r="J6" s="1"/>
      <c r="K6" s="1"/>
    </row>
    <row r="7" spans="1:13" ht="18" customHeight="1" x14ac:dyDescent="0.25">
      <c r="B7" s="47" t="s">
        <v>167</v>
      </c>
      <c r="C7" s="47"/>
      <c r="D7" s="48"/>
      <c r="E7" s="48"/>
      <c r="F7" s="1"/>
      <c r="G7" s="1"/>
      <c r="H7" s="1"/>
      <c r="I7" s="1"/>
      <c r="J7" s="1"/>
      <c r="K7" s="1"/>
    </row>
    <row r="8" spans="1:13" ht="18" customHeight="1" x14ac:dyDescent="0.25">
      <c r="B8" s="47"/>
      <c r="C8" s="47"/>
    </row>
    <row r="9" spans="1:13" ht="18.75" customHeight="1" x14ac:dyDescent="0.25">
      <c r="A9" s="2"/>
      <c r="B9" s="3"/>
    </row>
    <row r="10" spans="1:13" ht="18" customHeight="1" x14ac:dyDescent="0.25">
      <c r="A10" s="51" t="s">
        <v>11</v>
      </c>
      <c r="B10" s="51"/>
      <c r="C10" s="51"/>
      <c r="D10" s="48"/>
      <c r="E10" s="48"/>
      <c r="F10" s="48"/>
      <c r="G10" s="48"/>
      <c r="H10" s="1"/>
      <c r="I10" s="1"/>
      <c r="J10" s="1"/>
      <c r="K10" s="1"/>
    </row>
    <row r="11" spans="1:13" ht="74.25" customHeight="1" x14ac:dyDescent="0.25">
      <c r="A11" s="52" t="s">
        <v>155</v>
      </c>
      <c r="B11" s="52"/>
      <c r="C11" s="52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ht="24" customHeight="1" x14ac:dyDescent="0.25">
      <c r="A12" s="4"/>
      <c r="B12" s="3"/>
    </row>
    <row r="13" spans="1:13" s="6" customFormat="1" ht="189" x14ac:dyDescent="0.25">
      <c r="A13" s="5" t="s">
        <v>0</v>
      </c>
      <c r="B13" s="5" t="s">
        <v>1</v>
      </c>
      <c r="C13" s="19" t="s">
        <v>20</v>
      </c>
      <c r="D13" s="5" t="s">
        <v>164</v>
      </c>
      <c r="E13" s="28" t="s">
        <v>165</v>
      </c>
      <c r="F13" s="5" t="s">
        <v>169</v>
      </c>
      <c r="G13" s="28" t="s">
        <v>165</v>
      </c>
      <c r="H13" s="5" t="s">
        <v>170</v>
      </c>
      <c r="I13" s="28" t="s">
        <v>165</v>
      </c>
      <c r="J13" s="5" t="s">
        <v>175</v>
      </c>
      <c r="K13" s="28" t="s">
        <v>165</v>
      </c>
      <c r="L13" s="5" t="s">
        <v>177</v>
      </c>
      <c r="M13" s="28" t="s">
        <v>165</v>
      </c>
    </row>
    <row r="14" spans="1:13" s="10" customFormat="1" ht="12.75" x14ac:dyDescent="0.25">
      <c r="A14" s="32">
        <v>1</v>
      </c>
      <c r="B14" s="32">
        <v>2</v>
      </c>
      <c r="C14" s="36">
        <v>3</v>
      </c>
      <c r="D14" s="33">
        <v>4</v>
      </c>
      <c r="E14" s="34">
        <v>5</v>
      </c>
      <c r="F14" s="33">
        <v>6</v>
      </c>
      <c r="G14" s="34">
        <v>3</v>
      </c>
      <c r="H14" s="33">
        <v>6</v>
      </c>
      <c r="I14" s="34">
        <v>3</v>
      </c>
      <c r="J14" s="33">
        <v>6</v>
      </c>
      <c r="K14" s="34">
        <v>3</v>
      </c>
      <c r="L14" s="33">
        <v>6</v>
      </c>
      <c r="M14" s="34">
        <v>3</v>
      </c>
    </row>
    <row r="15" spans="1:13" s="11" customFormat="1" x14ac:dyDescent="0.25">
      <c r="A15" s="7" t="s">
        <v>2</v>
      </c>
      <c r="B15" s="7" t="s">
        <v>3</v>
      </c>
      <c r="C15" s="20">
        <f>C16+C19+C21+C25+C27+C30+C33+C35+C38+C41</f>
        <v>45277.983000000007</v>
      </c>
      <c r="D15" s="25">
        <f t="shared" ref="D15:E15" si="0">D16+D19+D21+D25+D27+D30+D33+D35+D38+D41</f>
        <v>-28.782</v>
      </c>
      <c r="E15" s="29">
        <f t="shared" si="0"/>
        <v>45249.201000000008</v>
      </c>
      <c r="F15" s="25">
        <f t="shared" ref="F15:G15" si="1">F16+F19+F21+F25+F27+F30+F33+F35+F38+F41</f>
        <v>0</v>
      </c>
      <c r="G15" s="37">
        <f t="shared" si="1"/>
        <v>45249.201000000008</v>
      </c>
      <c r="H15" s="25">
        <f t="shared" ref="H15:I15" si="2">H16+H19+H21+H25+H27+H30+H33+H35+H38+H41</f>
        <v>3104.33</v>
      </c>
      <c r="I15" s="37">
        <f t="shared" si="2"/>
        <v>48353.53100000001</v>
      </c>
      <c r="J15" s="25">
        <f t="shared" ref="J15:K15" si="3">J16+J19+J21+J25+J27+J30+J33+J35+J38+J41</f>
        <v>0</v>
      </c>
      <c r="K15" s="37">
        <f t="shared" si="3"/>
        <v>48353.53100000001</v>
      </c>
      <c r="L15" s="25">
        <f t="shared" ref="L15:M15" si="4">L16+L19+L21+L25+L27+L30+L33+L35+L38+L41</f>
        <v>8852</v>
      </c>
      <c r="M15" s="37">
        <f t="shared" si="4"/>
        <v>57205.53100000001</v>
      </c>
    </row>
    <row r="16" spans="1:13" s="11" customFormat="1" x14ac:dyDescent="0.25">
      <c r="A16" s="12" t="s">
        <v>21</v>
      </c>
      <c r="B16" s="12" t="s">
        <v>22</v>
      </c>
      <c r="C16" s="21">
        <f>C17+C18</f>
        <v>13003</v>
      </c>
      <c r="D16" s="26">
        <f t="shared" ref="D16:E16" si="5">D17+D18</f>
        <v>0</v>
      </c>
      <c r="E16" s="30">
        <f t="shared" si="5"/>
        <v>13003</v>
      </c>
      <c r="F16" s="26">
        <f t="shared" ref="F16:G16" si="6">F17+F18</f>
        <v>0</v>
      </c>
      <c r="G16" s="38">
        <f t="shared" si="6"/>
        <v>13003</v>
      </c>
      <c r="H16" s="26">
        <f t="shared" ref="H16:I16" si="7">H17+H18</f>
        <v>0</v>
      </c>
      <c r="I16" s="38">
        <f t="shared" si="7"/>
        <v>13003</v>
      </c>
      <c r="J16" s="26">
        <f t="shared" ref="J16:K16" si="8">J17+J18</f>
        <v>0</v>
      </c>
      <c r="K16" s="38">
        <f t="shared" si="8"/>
        <v>13003</v>
      </c>
      <c r="L16" s="26">
        <f t="shared" ref="L16:M16" si="9">L17+L18</f>
        <v>0</v>
      </c>
      <c r="M16" s="38">
        <f t="shared" si="9"/>
        <v>13003</v>
      </c>
    </row>
    <row r="17" spans="1:13" s="11" customFormat="1" hidden="1" x14ac:dyDescent="0.25">
      <c r="A17" s="12" t="s">
        <v>24</v>
      </c>
      <c r="B17" s="12" t="s">
        <v>23</v>
      </c>
      <c r="C17" s="21"/>
      <c r="D17" s="24"/>
      <c r="E17" s="31"/>
      <c r="F17" s="24"/>
      <c r="G17" s="39"/>
      <c r="H17" s="24"/>
      <c r="I17" s="39"/>
      <c r="J17" s="24"/>
      <c r="K17" s="39"/>
      <c r="L17" s="24"/>
      <c r="M17" s="39"/>
    </row>
    <row r="18" spans="1:13" s="11" customFormat="1" x14ac:dyDescent="0.25">
      <c r="A18" s="12" t="s">
        <v>26</v>
      </c>
      <c r="B18" s="12" t="s">
        <v>25</v>
      </c>
      <c r="C18" s="21">
        <v>13003</v>
      </c>
      <c r="D18" s="24"/>
      <c r="E18" s="31">
        <f>C18+D18</f>
        <v>13003</v>
      </c>
      <c r="F18" s="24"/>
      <c r="G18" s="39">
        <f>E18+F18</f>
        <v>13003</v>
      </c>
      <c r="H18" s="24"/>
      <c r="I18" s="39">
        <f>G18+H18</f>
        <v>13003</v>
      </c>
      <c r="J18" s="24"/>
      <c r="K18" s="39">
        <f>I18+J18</f>
        <v>13003</v>
      </c>
      <c r="L18" s="24"/>
      <c r="M18" s="39">
        <f>K18+L18</f>
        <v>13003</v>
      </c>
    </row>
    <row r="19" spans="1:13" s="11" customFormat="1" ht="47.25" x14ac:dyDescent="0.25">
      <c r="A19" s="12" t="s">
        <v>28</v>
      </c>
      <c r="B19" s="12" t="s">
        <v>27</v>
      </c>
      <c r="C19" s="21">
        <f>C20</f>
        <v>4267.9480000000003</v>
      </c>
      <c r="D19" s="26">
        <f t="shared" ref="D19:M19" si="10">D20</f>
        <v>0</v>
      </c>
      <c r="E19" s="30">
        <f t="shared" si="10"/>
        <v>4267.9480000000003</v>
      </c>
      <c r="F19" s="26">
        <f t="shared" si="10"/>
        <v>0</v>
      </c>
      <c r="G19" s="38">
        <f t="shared" si="10"/>
        <v>4267.9480000000003</v>
      </c>
      <c r="H19" s="26">
        <f t="shared" si="10"/>
        <v>0</v>
      </c>
      <c r="I19" s="38">
        <f t="shared" si="10"/>
        <v>4267.9480000000003</v>
      </c>
      <c r="J19" s="26">
        <f t="shared" si="10"/>
        <v>0</v>
      </c>
      <c r="K19" s="38">
        <f t="shared" si="10"/>
        <v>4267.9480000000003</v>
      </c>
      <c r="L19" s="26">
        <f t="shared" si="10"/>
        <v>0</v>
      </c>
      <c r="M19" s="38">
        <f t="shared" si="10"/>
        <v>4267.9480000000003</v>
      </c>
    </row>
    <row r="20" spans="1:13" s="11" customFormat="1" ht="34.5" customHeight="1" x14ac:dyDescent="0.25">
      <c r="A20" s="12" t="s">
        <v>30</v>
      </c>
      <c r="B20" s="12" t="s">
        <v>29</v>
      </c>
      <c r="C20" s="21">
        <v>4267.9480000000003</v>
      </c>
      <c r="D20" s="24"/>
      <c r="E20" s="31">
        <f>C20+D20</f>
        <v>4267.9480000000003</v>
      </c>
      <c r="F20" s="24"/>
      <c r="G20" s="39">
        <f>E20+F20</f>
        <v>4267.9480000000003</v>
      </c>
      <c r="H20" s="24"/>
      <c r="I20" s="39">
        <f>G20+H20</f>
        <v>4267.9480000000003</v>
      </c>
      <c r="J20" s="24"/>
      <c r="K20" s="39">
        <f>I20+J20</f>
        <v>4267.9480000000003</v>
      </c>
      <c r="L20" s="24"/>
      <c r="M20" s="39">
        <f>K20+L20</f>
        <v>4267.9480000000003</v>
      </c>
    </row>
    <row r="21" spans="1:13" s="11" customFormat="1" x14ac:dyDescent="0.25">
      <c r="A21" s="12" t="s">
        <v>32</v>
      </c>
      <c r="B21" s="12" t="s">
        <v>31</v>
      </c>
      <c r="C21" s="21">
        <f>C22+C23+C24</f>
        <v>21860</v>
      </c>
      <c r="D21" s="26">
        <f t="shared" ref="D21:E21" si="11">D22+D23+D24</f>
        <v>0</v>
      </c>
      <c r="E21" s="30">
        <f t="shared" si="11"/>
        <v>21860</v>
      </c>
      <c r="F21" s="26">
        <f t="shared" ref="F21:G21" si="12">F22+F23+F24</f>
        <v>0</v>
      </c>
      <c r="G21" s="38">
        <f t="shared" si="12"/>
        <v>21860</v>
      </c>
      <c r="H21" s="26">
        <f t="shared" ref="H21:I21" si="13">H22+H23+H24</f>
        <v>2522.6819999999998</v>
      </c>
      <c r="I21" s="38">
        <f t="shared" si="13"/>
        <v>24382.682000000001</v>
      </c>
      <c r="J21" s="26">
        <f t="shared" ref="J21:K21" si="14">J22+J23+J24</f>
        <v>0</v>
      </c>
      <c r="K21" s="38">
        <f t="shared" si="14"/>
        <v>24382.682000000001</v>
      </c>
      <c r="L21" s="26">
        <f t="shared" ref="L21:M21" si="15">L22+L23+L24</f>
        <v>8852</v>
      </c>
      <c r="M21" s="38">
        <f t="shared" si="15"/>
        <v>33234.682000000001</v>
      </c>
    </row>
    <row r="22" spans="1:13" s="11" customFormat="1" ht="31.5" x14ac:dyDescent="0.25">
      <c r="A22" s="12" t="s">
        <v>34</v>
      </c>
      <c r="B22" s="12" t="s">
        <v>33</v>
      </c>
      <c r="C22" s="21">
        <v>20700</v>
      </c>
      <c r="D22" s="24"/>
      <c r="E22" s="31">
        <f t="shared" ref="E22:E23" si="16">C22+D22</f>
        <v>20700</v>
      </c>
      <c r="F22" s="24"/>
      <c r="G22" s="39">
        <f t="shared" ref="G22:G23" si="17">E22+F22</f>
        <v>20700</v>
      </c>
      <c r="H22" s="24">
        <v>2522.6819999999998</v>
      </c>
      <c r="I22" s="39">
        <f t="shared" ref="I22:I23" si="18">G22+H22</f>
        <v>23222.682000000001</v>
      </c>
      <c r="J22" s="24"/>
      <c r="K22" s="39">
        <f>I22+J22</f>
        <v>23222.682000000001</v>
      </c>
      <c r="L22" s="24">
        <v>7733</v>
      </c>
      <c r="M22" s="39">
        <f>K22+L22</f>
        <v>30955.682000000001</v>
      </c>
    </row>
    <row r="23" spans="1:13" s="11" customFormat="1" x14ac:dyDescent="0.25">
      <c r="A23" s="12" t="s">
        <v>80</v>
      </c>
      <c r="B23" s="12" t="s">
        <v>79</v>
      </c>
      <c r="C23" s="21">
        <v>383</v>
      </c>
      <c r="D23" s="24"/>
      <c r="E23" s="31">
        <f t="shared" si="16"/>
        <v>383</v>
      </c>
      <c r="F23" s="24"/>
      <c r="G23" s="39">
        <f t="shared" si="17"/>
        <v>383</v>
      </c>
      <c r="H23" s="24"/>
      <c r="I23" s="39">
        <f t="shared" si="18"/>
        <v>383</v>
      </c>
      <c r="J23" s="24"/>
      <c r="K23" s="39">
        <f>I23+J23</f>
        <v>383</v>
      </c>
      <c r="L23" s="24">
        <v>1020</v>
      </c>
      <c r="M23" s="39">
        <f>K23+L23</f>
        <v>1403</v>
      </c>
    </row>
    <row r="24" spans="1:13" s="11" customFormat="1" ht="31.5" x14ac:dyDescent="0.25">
      <c r="A24" s="12" t="s">
        <v>81</v>
      </c>
      <c r="B24" s="12" t="s">
        <v>82</v>
      </c>
      <c r="C24" s="21">
        <v>777</v>
      </c>
      <c r="D24" s="24"/>
      <c r="E24" s="31">
        <f>C24+D24</f>
        <v>777</v>
      </c>
      <c r="F24" s="24"/>
      <c r="G24" s="39">
        <f>E24+F24</f>
        <v>777</v>
      </c>
      <c r="H24" s="24"/>
      <c r="I24" s="39">
        <f>G24+H24</f>
        <v>777</v>
      </c>
      <c r="J24" s="24"/>
      <c r="K24" s="39">
        <f>I24+J24</f>
        <v>777</v>
      </c>
      <c r="L24" s="24">
        <v>99</v>
      </c>
      <c r="M24" s="39">
        <f>K24+L24</f>
        <v>876</v>
      </c>
    </row>
    <row r="25" spans="1:13" s="11" customFormat="1" x14ac:dyDescent="0.25">
      <c r="A25" s="12" t="s">
        <v>36</v>
      </c>
      <c r="B25" s="12" t="s">
        <v>35</v>
      </c>
      <c r="C25" s="21">
        <f>C26</f>
        <v>670</v>
      </c>
      <c r="D25" s="26">
        <f t="shared" ref="D25:M25" si="19">D26</f>
        <v>0</v>
      </c>
      <c r="E25" s="30">
        <f t="shared" si="19"/>
        <v>670</v>
      </c>
      <c r="F25" s="26">
        <f t="shared" si="19"/>
        <v>0</v>
      </c>
      <c r="G25" s="38">
        <f t="shared" si="19"/>
        <v>670</v>
      </c>
      <c r="H25" s="26">
        <f t="shared" si="19"/>
        <v>0</v>
      </c>
      <c r="I25" s="38">
        <f t="shared" si="19"/>
        <v>670</v>
      </c>
      <c r="J25" s="26">
        <f t="shared" si="19"/>
        <v>0</v>
      </c>
      <c r="K25" s="38">
        <f t="shared" si="19"/>
        <v>670</v>
      </c>
      <c r="L25" s="26">
        <f t="shared" si="19"/>
        <v>0</v>
      </c>
      <c r="M25" s="38">
        <f t="shared" si="19"/>
        <v>670</v>
      </c>
    </row>
    <row r="26" spans="1:13" s="11" customFormat="1" x14ac:dyDescent="0.25">
      <c r="A26" s="12" t="s">
        <v>38</v>
      </c>
      <c r="B26" s="12" t="s">
        <v>37</v>
      </c>
      <c r="C26" s="21">
        <v>670</v>
      </c>
      <c r="D26" s="24"/>
      <c r="E26" s="31">
        <f>C26+D26</f>
        <v>670</v>
      </c>
      <c r="F26" s="24"/>
      <c r="G26" s="39">
        <f>E26+F26</f>
        <v>670</v>
      </c>
      <c r="H26" s="24"/>
      <c r="I26" s="39">
        <f>G26+H26</f>
        <v>670</v>
      </c>
      <c r="J26" s="24"/>
      <c r="K26" s="39">
        <f>I26+J26</f>
        <v>670</v>
      </c>
      <c r="L26" s="24"/>
      <c r="M26" s="39">
        <f>K26+L26</f>
        <v>670</v>
      </c>
    </row>
    <row r="27" spans="1:13" s="11" customFormat="1" x14ac:dyDescent="0.25">
      <c r="A27" s="12" t="s">
        <v>40</v>
      </c>
      <c r="B27" s="12" t="s">
        <v>39</v>
      </c>
      <c r="C27" s="21">
        <f>C28+C29</f>
        <v>454</v>
      </c>
      <c r="D27" s="26">
        <f t="shared" ref="D27:E27" si="20">D28+D29</f>
        <v>0</v>
      </c>
      <c r="E27" s="30">
        <f t="shared" si="20"/>
        <v>454</v>
      </c>
      <c r="F27" s="26">
        <f t="shared" ref="F27:G27" si="21">F28+F29</f>
        <v>0</v>
      </c>
      <c r="G27" s="38">
        <f t="shared" si="21"/>
        <v>454</v>
      </c>
      <c r="H27" s="26">
        <f t="shared" ref="H27:I27" si="22">H28+H29</f>
        <v>0</v>
      </c>
      <c r="I27" s="38">
        <f t="shared" si="22"/>
        <v>454</v>
      </c>
      <c r="J27" s="26">
        <f t="shared" ref="J27:K27" si="23">J28+J29</f>
        <v>0</v>
      </c>
      <c r="K27" s="38">
        <f t="shared" si="23"/>
        <v>454</v>
      </c>
      <c r="L27" s="26">
        <f t="shared" ref="L27:M27" si="24">L28+L29</f>
        <v>0</v>
      </c>
      <c r="M27" s="38">
        <f t="shared" si="24"/>
        <v>454</v>
      </c>
    </row>
    <row r="28" spans="1:13" s="11" customFormat="1" ht="31.5" x14ac:dyDescent="0.25">
      <c r="A28" s="12" t="s">
        <v>83</v>
      </c>
      <c r="B28" s="12" t="s">
        <v>84</v>
      </c>
      <c r="C28" s="21">
        <v>454</v>
      </c>
      <c r="D28" s="24"/>
      <c r="E28" s="31">
        <f>C28+D28</f>
        <v>454</v>
      </c>
      <c r="F28" s="24"/>
      <c r="G28" s="39">
        <f>E28+F28</f>
        <v>454</v>
      </c>
      <c r="H28" s="24"/>
      <c r="I28" s="39">
        <f>G28+H28</f>
        <v>454</v>
      </c>
      <c r="J28" s="24"/>
      <c r="K28" s="39">
        <f>I28+J28</f>
        <v>454</v>
      </c>
      <c r="L28" s="24"/>
      <c r="M28" s="39">
        <f>K28+L28</f>
        <v>454</v>
      </c>
    </row>
    <row r="29" spans="1:13" s="11" customFormat="1" ht="47.25" x14ac:dyDescent="0.25">
      <c r="A29" s="12" t="s">
        <v>41</v>
      </c>
      <c r="B29" s="12" t="s">
        <v>42</v>
      </c>
      <c r="C29" s="21">
        <v>0</v>
      </c>
      <c r="D29" s="24"/>
      <c r="E29" s="31">
        <f>C29+D29</f>
        <v>0</v>
      </c>
      <c r="F29" s="24"/>
      <c r="G29" s="39">
        <f>E29+F29</f>
        <v>0</v>
      </c>
      <c r="H29" s="24"/>
      <c r="I29" s="39">
        <f>G29+H29</f>
        <v>0</v>
      </c>
      <c r="J29" s="24"/>
      <c r="K29" s="39">
        <f>I29+J29</f>
        <v>0</v>
      </c>
      <c r="L29" s="24"/>
      <c r="M29" s="39">
        <f>K29+L29</f>
        <v>0</v>
      </c>
    </row>
    <row r="30" spans="1:13" s="11" customFormat="1" ht="47.25" x14ac:dyDescent="0.25">
      <c r="A30" s="12" t="s">
        <v>43</v>
      </c>
      <c r="B30" s="12" t="s">
        <v>44</v>
      </c>
      <c r="C30" s="21">
        <f>C31+C32</f>
        <v>1306</v>
      </c>
      <c r="D30" s="26">
        <f t="shared" ref="D30:E30" si="25">D31+D32</f>
        <v>0</v>
      </c>
      <c r="E30" s="30">
        <f t="shared" si="25"/>
        <v>1306</v>
      </c>
      <c r="F30" s="26">
        <f t="shared" ref="F30:G30" si="26">F31+F32</f>
        <v>0</v>
      </c>
      <c r="G30" s="38">
        <f t="shared" si="26"/>
        <v>1306</v>
      </c>
      <c r="H30" s="26">
        <f t="shared" ref="H30:I30" si="27">H31+H32</f>
        <v>0</v>
      </c>
      <c r="I30" s="38">
        <f t="shared" si="27"/>
        <v>1306</v>
      </c>
      <c r="J30" s="26">
        <f t="shared" ref="J30:K30" si="28">J31+J32</f>
        <v>0</v>
      </c>
      <c r="K30" s="38">
        <f t="shared" si="28"/>
        <v>1306</v>
      </c>
      <c r="L30" s="26">
        <f t="shared" ref="L30:M30" si="29">L31+L32</f>
        <v>0</v>
      </c>
      <c r="M30" s="38">
        <f t="shared" si="29"/>
        <v>1306</v>
      </c>
    </row>
    <row r="31" spans="1:13" s="11" customFormat="1" ht="97.5" customHeight="1" x14ac:dyDescent="0.25">
      <c r="A31" s="12" t="s">
        <v>45</v>
      </c>
      <c r="B31" s="12" t="s">
        <v>46</v>
      </c>
      <c r="C31" s="21">
        <v>1156</v>
      </c>
      <c r="D31" s="24"/>
      <c r="E31" s="31">
        <f>C31+D31</f>
        <v>1156</v>
      </c>
      <c r="F31" s="24"/>
      <c r="G31" s="39">
        <f>E31+F31</f>
        <v>1156</v>
      </c>
      <c r="H31" s="24"/>
      <c r="I31" s="39">
        <f>G31+H31</f>
        <v>1156</v>
      </c>
      <c r="J31" s="24"/>
      <c r="K31" s="39">
        <f>I31+J31</f>
        <v>1156</v>
      </c>
      <c r="L31" s="24"/>
      <c r="M31" s="39">
        <f>K31+L31</f>
        <v>1156</v>
      </c>
    </row>
    <row r="32" spans="1:13" s="11" customFormat="1" ht="94.5" x14ac:dyDescent="0.25">
      <c r="A32" s="12" t="s">
        <v>85</v>
      </c>
      <c r="B32" s="12" t="s">
        <v>86</v>
      </c>
      <c r="C32" s="21">
        <v>150</v>
      </c>
      <c r="D32" s="24"/>
      <c r="E32" s="31">
        <f>C32+D32</f>
        <v>150</v>
      </c>
      <c r="F32" s="24"/>
      <c r="G32" s="39">
        <f>E32+F32</f>
        <v>150</v>
      </c>
      <c r="H32" s="24"/>
      <c r="I32" s="39">
        <f>G32+H32</f>
        <v>150</v>
      </c>
      <c r="J32" s="24"/>
      <c r="K32" s="39">
        <f>I32+J32</f>
        <v>150</v>
      </c>
      <c r="L32" s="24"/>
      <c r="M32" s="39">
        <f>K32+L32</f>
        <v>150</v>
      </c>
    </row>
    <row r="33" spans="1:13" s="11" customFormat="1" ht="31.5" x14ac:dyDescent="0.25">
      <c r="A33" s="12" t="s">
        <v>48</v>
      </c>
      <c r="B33" s="12" t="s">
        <v>47</v>
      </c>
      <c r="C33" s="21">
        <f>C34</f>
        <v>33.034999999999997</v>
      </c>
      <c r="D33" s="26">
        <f t="shared" ref="D33:M33" si="30">D34</f>
        <v>0</v>
      </c>
      <c r="E33" s="30">
        <f t="shared" si="30"/>
        <v>33.034999999999997</v>
      </c>
      <c r="F33" s="26">
        <f t="shared" si="30"/>
        <v>0</v>
      </c>
      <c r="G33" s="38">
        <f t="shared" si="30"/>
        <v>33.034999999999997</v>
      </c>
      <c r="H33" s="26">
        <f t="shared" si="30"/>
        <v>0</v>
      </c>
      <c r="I33" s="38">
        <f t="shared" si="30"/>
        <v>33.034999999999997</v>
      </c>
      <c r="J33" s="26">
        <f t="shared" si="30"/>
        <v>0</v>
      </c>
      <c r="K33" s="38">
        <f t="shared" si="30"/>
        <v>33.034999999999997</v>
      </c>
      <c r="L33" s="26">
        <f t="shared" si="30"/>
        <v>0</v>
      </c>
      <c r="M33" s="38">
        <f t="shared" si="30"/>
        <v>33.034999999999997</v>
      </c>
    </row>
    <row r="34" spans="1:13" s="11" customFormat="1" ht="21.75" customHeight="1" x14ac:dyDescent="0.25">
      <c r="A34" s="12" t="s">
        <v>49</v>
      </c>
      <c r="B34" s="12" t="s">
        <v>50</v>
      </c>
      <c r="C34" s="21">
        <v>33.034999999999997</v>
      </c>
      <c r="D34" s="24"/>
      <c r="E34" s="31">
        <f>C34+D34</f>
        <v>33.034999999999997</v>
      </c>
      <c r="F34" s="24"/>
      <c r="G34" s="39">
        <f>E34+F34</f>
        <v>33.034999999999997</v>
      </c>
      <c r="H34" s="24"/>
      <c r="I34" s="39">
        <f>G34+H34</f>
        <v>33.034999999999997</v>
      </c>
      <c r="J34" s="24"/>
      <c r="K34" s="39">
        <f>I34+J34</f>
        <v>33.034999999999997</v>
      </c>
      <c r="L34" s="24"/>
      <c r="M34" s="39">
        <f>K34+L34</f>
        <v>33.034999999999997</v>
      </c>
    </row>
    <row r="35" spans="1:13" s="11" customFormat="1" ht="31.5" x14ac:dyDescent="0.25">
      <c r="A35" s="12" t="s">
        <v>51</v>
      </c>
      <c r="B35" s="12" t="s">
        <v>52</v>
      </c>
      <c r="C35" s="21">
        <f>C36+C37</f>
        <v>3602</v>
      </c>
      <c r="D35" s="26">
        <f t="shared" ref="D35:E35" si="31">D36+D37</f>
        <v>-28.782</v>
      </c>
      <c r="E35" s="30">
        <f t="shared" si="31"/>
        <v>3573.2179999999998</v>
      </c>
      <c r="F35" s="26">
        <f t="shared" ref="F35:G35" si="32">F36+F37</f>
        <v>0</v>
      </c>
      <c r="G35" s="38">
        <f t="shared" si="32"/>
        <v>3573.2179999999998</v>
      </c>
      <c r="H35" s="26">
        <f t="shared" ref="H35:I35" si="33">H36+H37</f>
        <v>0</v>
      </c>
      <c r="I35" s="38">
        <f t="shared" si="33"/>
        <v>3573.2179999999998</v>
      </c>
      <c r="J35" s="26">
        <f t="shared" ref="J35:K35" si="34">J36+J37</f>
        <v>0</v>
      </c>
      <c r="K35" s="38">
        <f t="shared" si="34"/>
        <v>3573.2179999999998</v>
      </c>
      <c r="L35" s="26">
        <f t="shared" ref="L35:M35" si="35">L36+L37</f>
        <v>0</v>
      </c>
      <c r="M35" s="38">
        <f t="shared" si="35"/>
        <v>3573.2179999999998</v>
      </c>
    </row>
    <row r="36" spans="1:13" s="11" customFormat="1" x14ac:dyDescent="0.25">
      <c r="A36" s="12" t="s">
        <v>53</v>
      </c>
      <c r="B36" s="12" t="s">
        <v>54</v>
      </c>
      <c r="C36" s="21">
        <v>3072</v>
      </c>
      <c r="D36" s="24">
        <v>-28.782</v>
      </c>
      <c r="E36" s="31">
        <f>C36+D36</f>
        <v>3043.2179999999998</v>
      </c>
      <c r="F36" s="24"/>
      <c r="G36" s="39">
        <f>E36+F36</f>
        <v>3043.2179999999998</v>
      </c>
      <c r="H36" s="24"/>
      <c r="I36" s="39">
        <f>G36+H36</f>
        <v>3043.2179999999998</v>
      </c>
      <c r="J36" s="24"/>
      <c r="K36" s="39">
        <f>I36+J36</f>
        <v>3043.2179999999998</v>
      </c>
      <c r="L36" s="24"/>
      <c r="M36" s="39">
        <f>K36+L36</f>
        <v>3043.2179999999998</v>
      </c>
    </row>
    <row r="37" spans="1:13" s="11" customFormat="1" x14ac:dyDescent="0.25">
      <c r="A37" s="12" t="s">
        <v>55</v>
      </c>
      <c r="B37" s="12" t="s">
        <v>56</v>
      </c>
      <c r="C37" s="21">
        <v>530</v>
      </c>
      <c r="D37" s="24"/>
      <c r="E37" s="31">
        <f>C37+D37</f>
        <v>530</v>
      </c>
      <c r="F37" s="24"/>
      <c r="G37" s="39">
        <f>E37+F37</f>
        <v>530</v>
      </c>
      <c r="H37" s="24"/>
      <c r="I37" s="39">
        <f>G37+H37</f>
        <v>530</v>
      </c>
      <c r="J37" s="24"/>
      <c r="K37" s="39">
        <f>I37+J37</f>
        <v>530</v>
      </c>
      <c r="L37" s="24"/>
      <c r="M37" s="39">
        <f>K37+L37</f>
        <v>530</v>
      </c>
    </row>
    <row r="38" spans="1:13" s="11" customFormat="1" ht="31.5" x14ac:dyDescent="0.25">
      <c r="A38" s="12" t="s">
        <v>57</v>
      </c>
      <c r="B38" s="12" t="s">
        <v>58</v>
      </c>
      <c r="C38" s="21">
        <f>C39+C40</f>
        <v>0</v>
      </c>
      <c r="D38" s="21">
        <f t="shared" ref="D38:G38" si="36">D39+D40</f>
        <v>0</v>
      </c>
      <c r="E38" s="30">
        <f t="shared" si="36"/>
        <v>0</v>
      </c>
      <c r="F38" s="21">
        <f t="shared" si="36"/>
        <v>0</v>
      </c>
      <c r="G38" s="30">
        <f t="shared" si="36"/>
        <v>0</v>
      </c>
      <c r="H38" s="21">
        <f>H39+H40</f>
        <v>4.5330000000000004</v>
      </c>
      <c r="I38" s="30">
        <f t="shared" ref="I38:K38" si="37">I39+I40</f>
        <v>4.5330000000000004</v>
      </c>
      <c r="J38" s="21">
        <f>J39+J40</f>
        <v>0</v>
      </c>
      <c r="K38" s="30">
        <f t="shared" si="37"/>
        <v>4.5330000000000004</v>
      </c>
      <c r="L38" s="21">
        <f>L39+L40</f>
        <v>0</v>
      </c>
      <c r="M38" s="30">
        <f t="shared" ref="M38" si="38">M39+M40</f>
        <v>4.5330000000000004</v>
      </c>
    </row>
    <row r="39" spans="1:13" s="11" customFormat="1" ht="94.5" x14ac:dyDescent="0.25">
      <c r="A39" s="12" t="s">
        <v>60</v>
      </c>
      <c r="B39" s="12" t="s">
        <v>59</v>
      </c>
      <c r="C39" s="21">
        <v>0</v>
      </c>
      <c r="D39" s="24"/>
      <c r="E39" s="31">
        <f>C39+D39</f>
        <v>0</v>
      </c>
      <c r="F39" s="24"/>
      <c r="G39" s="39">
        <f>E39+F39</f>
        <v>0</v>
      </c>
      <c r="H39" s="24"/>
      <c r="I39" s="39">
        <f>G39+H39</f>
        <v>0</v>
      </c>
      <c r="J39" s="24"/>
      <c r="K39" s="39">
        <f>I39+J39</f>
        <v>0</v>
      </c>
      <c r="L39" s="24"/>
      <c r="M39" s="39">
        <f>K39+L39</f>
        <v>0</v>
      </c>
    </row>
    <row r="40" spans="1:13" s="11" customFormat="1" ht="31.5" x14ac:dyDescent="0.25">
      <c r="A40" s="41" t="s">
        <v>171</v>
      </c>
      <c r="B40" s="41" t="s">
        <v>172</v>
      </c>
      <c r="C40" s="21"/>
      <c r="D40" s="24"/>
      <c r="E40" s="31"/>
      <c r="F40" s="24"/>
      <c r="G40" s="39"/>
      <c r="H40" s="40">
        <v>4.5330000000000004</v>
      </c>
      <c r="I40" s="39">
        <f>G40+H40</f>
        <v>4.5330000000000004</v>
      </c>
      <c r="J40" s="42"/>
      <c r="K40" s="39">
        <f>I40+J40</f>
        <v>4.5330000000000004</v>
      </c>
      <c r="L40" s="42"/>
      <c r="M40" s="39">
        <f>K40+L40</f>
        <v>4.5330000000000004</v>
      </c>
    </row>
    <row r="41" spans="1:13" s="11" customFormat="1" x14ac:dyDescent="0.25">
      <c r="A41" s="12" t="s">
        <v>62</v>
      </c>
      <c r="B41" s="12" t="s">
        <v>61</v>
      </c>
      <c r="C41" s="21">
        <f>C42+C43</f>
        <v>82</v>
      </c>
      <c r="D41" s="21">
        <f>D42+D43</f>
        <v>0</v>
      </c>
      <c r="E41" s="21">
        <f t="shared" ref="E41:G41" si="39">E42+E43</f>
        <v>82</v>
      </c>
      <c r="F41" s="21">
        <f t="shared" si="39"/>
        <v>0</v>
      </c>
      <c r="G41" s="30">
        <f t="shared" si="39"/>
        <v>82</v>
      </c>
      <c r="H41" s="21">
        <f t="shared" ref="H41:J41" si="40">H42+H43</f>
        <v>577.11500000000001</v>
      </c>
      <c r="I41" s="30">
        <f>I42+I43</f>
        <v>659.11500000000001</v>
      </c>
      <c r="J41" s="21">
        <f t="shared" si="40"/>
        <v>0</v>
      </c>
      <c r="K41" s="30">
        <f>K42+K43</f>
        <v>659.11500000000001</v>
      </c>
      <c r="L41" s="21">
        <f t="shared" ref="L41" si="41">L42+L43</f>
        <v>0</v>
      </c>
      <c r="M41" s="30">
        <f>M42+M43</f>
        <v>659.11500000000001</v>
      </c>
    </row>
    <row r="42" spans="1:13" s="11" customFormat="1" ht="47.25" x14ac:dyDescent="0.25">
      <c r="A42" s="12" t="s">
        <v>64</v>
      </c>
      <c r="B42" s="12" t="s">
        <v>63</v>
      </c>
      <c r="C42" s="21">
        <v>82</v>
      </c>
      <c r="D42" s="24"/>
      <c r="E42" s="31">
        <f>C42+D42</f>
        <v>82</v>
      </c>
      <c r="F42" s="24"/>
      <c r="G42" s="39">
        <f>E42+F42</f>
        <v>82</v>
      </c>
      <c r="H42" s="24"/>
      <c r="I42" s="39">
        <f>G42+H42</f>
        <v>82</v>
      </c>
      <c r="J42" s="24"/>
      <c r="K42" s="39">
        <f>I42+J42</f>
        <v>82</v>
      </c>
      <c r="L42" s="24"/>
      <c r="M42" s="39">
        <f>K42+L42</f>
        <v>82</v>
      </c>
    </row>
    <row r="43" spans="1:13" s="11" customFormat="1" x14ac:dyDescent="0.25">
      <c r="A43" s="41" t="s">
        <v>173</v>
      </c>
      <c r="B43" s="41" t="s">
        <v>174</v>
      </c>
      <c r="C43" s="21">
        <v>0</v>
      </c>
      <c r="D43" s="24"/>
      <c r="E43" s="31"/>
      <c r="F43" s="24"/>
      <c r="G43" s="39"/>
      <c r="H43" s="40">
        <v>577.11500000000001</v>
      </c>
      <c r="I43" s="39">
        <f>G43+H43</f>
        <v>577.11500000000001</v>
      </c>
      <c r="J43" s="42"/>
      <c r="K43" s="39">
        <f>I43+J43</f>
        <v>577.11500000000001</v>
      </c>
      <c r="L43" s="42"/>
      <c r="M43" s="39">
        <f>K43+L43</f>
        <v>577.11500000000001</v>
      </c>
    </row>
    <row r="44" spans="1:13" s="11" customFormat="1" x14ac:dyDescent="0.25">
      <c r="A44" s="7" t="s">
        <v>4</v>
      </c>
      <c r="B44" s="7" t="s">
        <v>5</v>
      </c>
      <c r="C44" s="29">
        <f>C46+C53+C76+C95+C102</f>
        <v>118877.46999999999</v>
      </c>
      <c r="D44" s="29">
        <f t="shared" ref="D44:E44" si="42">D46+D53+D76+D95+D102</f>
        <v>2222.8859999999986</v>
      </c>
      <c r="E44" s="29">
        <f t="shared" si="42"/>
        <v>121100.35599999999</v>
      </c>
      <c r="F44" s="29">
        <f t="shared" ref="F44:G44" si="43">F46+F53+F76+F95+F102</f>
        <v>758.89999999999964</v>
      </c>
      <c r="G44" s="37">
        <f t="shared" si="43"/>
        <v>121859.25599999999</v>
      </c>
      <c r="H44" s="29">
        <f t="shared" ref="H44:I44" si="44">H46+H53+H76+H95+H102</f>
        <v>0</v>
      </c>
      <c r="I44" s="37">
        <f t="shared" si="44"/>
        <v>121859.25599999999</v>
      </c>
      <c r="J44" s="29">
        <f t="shared" ref="J44:K44" si="45">J46+J53+J76+J95+J102</f>
        <v>2301.4007000000001</v>
      </c>
      <c r="K44" s="37">
        <f t="shared" si="45"/>
        <v>124160.65669999999</v>
      </c>
      <c r="L44" s="29">
        <f t="shared" ref="L44:M44" si="46">L46+L53+L76+L95+L102</f>
        <v>1623.2999999999997</v>
      </c>
      <c r="M44" s="37">
        <f t="shared" si="46"/>
        <v>125783.95670000001</v>
      </c>
    </row>
    <row r="45" spans="1:13" s="11" customFormat="1" ht="47.25" x14ac:dyDescent="0.25">
      <c r="A45" s="7" t="s">
        <v>6</v>
      </c>
      <c r="B45" s="7" t="s">
        <v>7</v>
      </c>
      <c r="C45" s="20">
        <f>C46</f>
        <v>34297</v>
      </c>
      <c r="D45" s="20">
        <f t="shared" ref="D45:M45" si="47">D46</f>
        <v>0</v>
      </c>
      <c r="E45" s="29">
        <f t="shared" si="47"/>
        <v>34297</v>
      </c>
      <c r="F45" s="20">
        <f t="shared" si="47"/>
        <v>0</v>
      </c>
      <c r="G45" s="37">
        <f t="shared" si="47"/>
        <v>34297</v>
      </c>
      <c r="H45" s="20">
        <f t="shared" si="47"/>
        <v>0</v>
      </c>
      <c r="I45" s="37">
        <f t="shared" si="47"/>
        <v>34297</v>
      </c>
      <c r="J45" s="20">
        <f t="shared" si="47"/>
        <v>0</v>
      </c>
      <c r="K45" s="37">
        <f t="shared" si="47"/>
        <v>34297</v>
      </c>
      <c r="L45" s="20">
        <f t="shared" si="47"/>
        <v>936.4</v>
      </c>
      <c r="M45" s="37">
        <f t="shared" si="47"/>
        <v>35233.4</v>
      </c>
    </row>
    <row r="46" spans="1:13" s="11" customFormat="1" ht="31.5" x14ac:dyDescent="0.25">
      <c r="A46" s="7" t="s">
        <v>13</v>
      </c>
      <c r="B46" s="7" t="s">
        <v>12</v>
      </c>
      <c r="C46" s="20">
        <f>C48</f>
        <v>34297</v>
      </c>
      <c r="D46" s="25">
        <f t="shared" ref="D46:E46" si="48">D48</f>
        <v>0</v>
      </c>
      <c r="E46" s="29">
        <f t="shared" si="48"/>
        <v>34297</v>
      </c>
      <c r="F46" s="25">
        <f t="shared" ref="F46:G46" si="49">F48</f>
        <v>0</v>
      </c>
      <c r="G46" s="37">
        <f t="shared" si="49"/>
        <v>34297</v>
      </c>
      <c r="H46" s="25">
        <f t="shared" ref="H46:I46" si="50">H48</f>
        <v>0</v>
      </c>
      <c r="I46" s="37">
        <f t="shared" si="50"/>
        <v>34297</v>
      </c>
      <c r="J46" s="25">
        <f t="shared" ref="J46:K46" si="51">J48</f>
        <v>0</v>
      </c>
      <c r="K46" s="37">
        <f t="shared" si="51"/>
        <v>34297</v>
      </c>
      <c r="L46" s="25">
        <f>L48+L51</f>
        <v>936.4</v>
      </c>
      <c r="M46" s="44">
        <f>K46+L46</f>
        <v>35233.4</v>
      </c>
    </row>
    <row r="47" spans="1:13" s="11" customFormat="1" ht="23.25" customHeight="1" x14ac:dyDescent="0.25">
      <c r="A47" s="12" t="s">
        <v>14</v>
      </c>
      <c r="B47" s="12" t="s">
        <v>8</v>
      </c>
      <c r="C47" s="21">
        <f t="shared" ref="C47:M47" si="52">C48</f>
        <v>34297</v>
      </c>
      <c r="D47" s="26">
        <f t="shared" si="52"/>
        <v>0</v>
      </c>
      <c r="E47" s="30">
        <f t="shared" si="52"/>
        <v>34297</v>
      </c>
      <c r="F47" s="26">
        <f t="shared" si="52"/>
        <v>0</v>
      </c>
      <c r="G47" s="38">
        <f t="shared" si="52"/>
        <v>34297</v>
      </c>
      <c r="H47" s="26">
        <f t="shared" si="52"/>
        <v>0</v>
      </c>
      <c r="I47" s="38">
        <f t="shared" si="52"/>
        <v>34297</v>
      </c>
      <c r="J47" s="26">
        <f t="shared" si="52"/>
        <v>0</v>
      </c>
      <c r="K47" s="38">
        <f t="shared" si="52"/>
        <v>34297</v>
      </c>
      <c r="L47" s="26">
        <f t="shared" si="52"/>
        <v>0</v>
      </c>
      <c r="M47" s="38">
        <f t="shared" si="52"/>
        <v>34297</v>
      </c>
    </row>
    <row r="48" spans="1:13" s="11" customFormat="1" ht="34.5" customHeight="1" x14ac:dyDescent="0.25">
      <c r="A48" s="12" t="s">
        <v>87</v>
      </c>
      <c r="B48" s="12" t="s">
        <v>88</v>
      </c>
      <c r="C48" s="21">
        <v>34297</v>
      </c>
      <c r="D48" s="24"/>
      <c r="E48" s="31">
        <f>C48+D48</f>
        <v>34297</v>
      </c>
      <c r="F48" s="24"/>
      <c r="G48" s="39">
        <f>E48+F48</f>
        <v>34297</v>
      </c>
      <c r="H48" s="24"/>
      <c r="I48" s="39">
        <f>G48+H48</f>
        <v>34297</v>
      </c>
      <c r="J48" s="24"/>
      <c r="K48" s="39">
        <f>I48+J48</f>
        <v>34297</v>
      </c>
      <c r="L48" s="24"/>
      <c r="M48" s="39">
        <f>K48+L48</f>
        <v>34297</v>
      </c>
    </row>
    <row r="49" spans="1:13" s="11" customFormat="1" ht="36.75" hidden="1" customHeight="1" x14ac:dyDescent="0.25">
      <c r="A49" s="13" t="s">
        <v>70</v>
      </c>
      <c r="B49" s="14" t="s">
        <v>73</v>
      </c>
      <c r="C49" s="21"/>
      <c r="D49" s="24"/>
      <c r="E49" s="31"/>
      <c r="F49" s="24"/>
      <c r="G49" s="39"/>
      <c r="H49" s="24"/>
      <c r="I49" s="39"/>
      <c r="J49" s="24"/>
      <c r="K49" s="39"/>
      <c r="L49" s="24"/>
      <c r="M49" s="39"/>
    </row>
    <row r="50" spans="1:13" s="11" customFormat="1" ht="0.75" customHeight="1" x14ac:dyDescent="0.25">
      <c r="A50" s="13" t="s">
        <v>71</v>
      </c>
      <c r="B50" s="14" t="s">
        <v>72</v>
      </c>
      <c r="C50" s="21"/>
      <c r="D50" s="24"/>
      <c r="E50" s="31"/>
      <c r="F50" s="24"/>
      <c r="G50" s="39"/>
      <c r="H50" s="24"/>
      <c r="I50" s="39"/>
      <c r="J50" s="24"/>
      <c r="K50" s="39"/>
      <c r="L50" s="24"/>
      <c r="M50" s="39"/>
    </row>
    <row r="51" spans="1:13" s="11" customFormat="1" ht="50.25" customHeight="1" x14ac:dyDescent="0.25">
      <c r="A51" s="7" t="s">
        <v>178</v>
      </c>
      <c r="B51" s="7" t="s">
        <v>179</v>
      </c>
      <c r="C51" s="21">
        <f t="shared" ref="C51" si="53">C52</f>
        <v>0</v>
      </c>
      <c r="D51" s="24"/>
      <c r="E51" s="31"/>
      <c r="F51" s="24"/>
      <c r="G51" s="39"/>
      <c r="H51" s="24"/>
      <c r="I51" s="39"/>
      <c r="J51" s="24"/>
      <c r="K51" s="39"/>
      <c r="L51" s="43">
        <f t="shared" ref="L51" si="54">L52</f>
        <v>936.4</v>
      </c>
      <c r="M51" s="45">
        <f t="shared" ref="M51" si="55">M52</f>
        <v>936.4</v>
      </c>
    </row>
    <row r="52" spans="1:13" s="11" customFormat="1" ht="69.75" customHeight="1" x14ac:dyDescent="0.25">
      <c r="A52" s="12" t="s">
        <v>180</v>
      </c>
      <c r="B52" s="12" t="s">
        <v>181</v>
      </c>
      <c r="C52" s="21"/>
      <c r="D52" s="24"/>
      <c r="E52" s="31"/>
      <c r="F52" s="24"/>
      <c r="G52" s="39"/>
      <c r="H52" s="24"/>
      <c r="I52" s="39"/>
      <c r="J52" s="24"/>
      <c r="K52" s="39"/>
      <c r="L52" s="24">
        <v>936.4</v>
      </c>
      <c r="M52" s="39">
        <f>K52+L52</f>
        <v>936.4</v>
      </c>
    </row>
    <row r="53" spans="1:13" s="11" customFormat="1" ht="31.5" customHeight="1" x14ac:dyDescent="0.25">
      <c r="A53" s="7" t="s">
        <v>15</v>
      </c>
      <c r="B53" s="7" t="s">
        <v>10</v>
      </c>
      <c r="C53" s="20">
        <f>C61+C63+C65+C67+C69+C71</f>
        <v>62339.87</v>
      </c>
      <c r="D53" s="25">
        <f t="shared" ref="D53:E53" si="56">D61+D63+D65+D67+D69+D71</f>
        <v>2159.8859999999995</v>
      </c>
      <c r="E53" s="20">
        <f t="shared" si="56"/>
        <v>64499.756000000001</v>
      </c>
      <c r="F53" s="25">
        <f t="shared" ref="F53:G53" si="57">F61+F63+F65+F67+F69+F71</f>
        <v>0</v>
      </c>
      <c r="G53" s="37">
        <f t="shared" si="57"/>
        <v>64499.756000000001</v>
      </c>
      <c r="H53" s="25">
        <f t="shared" ref="H53:I53" si="58">H61+H63+H65+H67+H69+H71</f>
        <v>0</v>
      </c>
      <c r="I53" s="37">
        <f t="shared" si="58"/>
        <v>64499.756000000001</v>
      </c>
      <c r="J53" s="25">
        <f t="shared" ref="J53:K53" si="59">J61+J63+J65+J67+J69+J71</f>
        <v>1627.9006999999999</v>
      </c>
      <c r="K53" s="37">
        <f t="shared" si="59"/>
        <v>66127.656699999992</v>
      </c>
      <c r="L53" s="25">
        <f t="shared" ref="L53:M53" si="60">L61+L63+L65+L67+L69+L71</f>
        <v>1455.3</v>
      </c>
      <c r="M53" s="37">
        <f t="shared" si="60"/>
        <v>67582.95670000001</v>
      </c>
    </row>
    <row r="54" spans="1:13" s="11" customFormat="1" ht="49.9" hidden="1" customHeight="1" x14ac:dyDescent="0.25">
      <c r="A54" s="12" t="s">
        <v>77</v>
      </c>
      <c r="B54" s="12" t="s">
        <v>65</v>
      </c>
      <c r="C54" s="21">
        <f>C55+C56</f>
        <v>0</v>
      </c>
      <c r="D54" s="26">
        <f t="shared" ref="D54:E54" si="61">D55+D56</f>
        <v>0</v>
      </c>
      <c r="E54" s="30">
        <f t="shared" si="61"/>
        <v>0</v>
      </c>
      <c r="F54" s="26">
        <f t="shared" ref="F54:G54" si="62">F55+F56</f>
        <v>0</v>
      </c>
      <c r="G54" s="38">
        <f t="shared" si="62"/>
        <v>0</v>
      </c>
      <c r="H54" s="26">
        <f t="shared" ref="H54:I54" si="63">H55+H56</f>
        <v>0</v>
      </c>
      <c r="I54" s="38">
        <f t="shared" si="63"/>
        <v>0</v>
      </c>
      <c r="J54" s="26">
        <f t="shared" ref="J54:K54" si="64">J55+J56</f>
        <v>0</v>
      </c>
      <c r="K54" s="38">
        <f t="shared" si="64"/>
        <v>0</v>
      </c>
      <c r="L54" s="26">
        <f t="shared" ref="L54:M54" si="65">L55+L56</f>
        <v>0</v>
      </c>
      <c r="M54" s="38">
        <f t="shared" si="65"/>
        <v>0</v>
      </c>
    </row>
    <row r="55" spans="1:13" s="11" customFormat="1" ht="66" hidden="1" customHeight="1" x14ac:dyDescent="0.25">
      <c r="A55" s="12" t="s">
        <v>67</v>
      </c>
      <c r="B55" s="12" t="s">
        <v>66</v>
      </c>
      <c r="C55" s="21"/>
      <c r="D55" s="26"/>
      <c r="E55" s="30"/>
      <c r="F55" s="26"/>
      <c r="G55" s="38"/>
      <c r="H55" s="26"/>
      <c r="I55" s="38"/>
      <c r="J55" s="26"/>
      <c r="K55" s="38"/>
      <c r="L55" s="26"/>
      <c r="M55" s="38"/>
    </row>
    <row r="56" spans="1:13" s="11" customFormat="1" ht="66" hidden="1" customHeight="1" x14ac:dyDescent="0.25">
      <c r="A56" s="12" t="s">
        <v>69</v>
      </c>
      <c r="B56" s="12" t="s">
        <v>66</v>
      </c>
      <c r="C56" s="21"/>
      <c r="D56" s="26"/>
      <c r="E56" s="30"/>
      <c r="F56" s="26"/>
      <c r="G56" s="38"/>
      <c r="H56" s="26"/>
      <c r="I56" s="38"/>
      <c r="J56" s="26"/>
      <c r="K56" s="38"/>
      <c r="L56" s="26"/>
      <c r="M56" s="38"/>
    </row>
    <row r="57" spans="1:13" s="11" customFormat="1" ht="47.25" hidden="1" x14ac:dyDescent="0.25">
      <c r="A57" s="12" t="s">
        <v>76</v>
      </c>
      <c r="B57" s="12" t="s">
        <v>74</v>
      </c>
      <c r="C57" s="21">
        <f>C58</f>
        <v>0</v>
      </c>
      <c r="D57" s="26">
        <f t="shared" ref="D57:M57" si="66">D58</f>
        <v>0</v>
      </c>
      <c r="E57" s="30">
        <f t="shared" si="66"/>
        <v>0</v>
      </c>
      <c r="F57" s="26">
        <f t="shared" si="66"/>
        <v>0</v>
      </c>
      <c r="G57" s="38">
        <f t="shared" si="66"/>
        <v>0</v>
      </c>
      <c r="H57" s="26">
        <f t="shared" si="66"/>
        <v>0</v>
      </c>
      <c r="I57" s="38">
        <f t="shared" si="66"/>
        <v>0</v>
      </c>
      <c r="J57" s="26">
        <f t="shared" si="66"/>
        <v>0</v>
      </c>
      <c r="K57" s="38">
        <f t="shared" si="66"/>
        <v>0</v>
      </c>
      <c r="L57" s="26">
        <f t="shared" si="66"/>
        <v>0</v>
      </c>
      <c r="M57" s="38">
        <f t="shared" si="66"/>
        <v>0</v>
      </c>
    </row>
    <row r="58" spans="1:13" s="11" customFormat="1" ht="47.25" hidden="1" x14ac:dyDescent="0.25">
      <c r="A58" s="12" t="s">
        <v>78</v>
      </c>
      <c r="B58" s="12" t="s">
        <v>75</v>
      </c>
      <c r="C58" s="21"/>
      <c r="D58" s="26"/>
      <c r="E58" s="30"/>
      <c r="F58" s="26"/>
      <c r="G58" s="38"/>
      <c r="H58" s="26"/>
      <c r="I58" s="38"/>
      <c r="J58" s="26"/>
      <c r="K58" s="38"/>
      <c r="L58" s="26"/>
      <c r="M58" s="38"/>
    </row>
    <row r="59" spans="1:13" s="11" customFormat="1" ht="31.5" hidden="1" x14ac:dyDescent="0.25">
      <c r="A59" s="12" t="s">
        <v>16</v>
      </c>
      <c r="B59" s="12" t="s">
        <v>17</v>
      </c>
      <c r="C59" s="21">
        <f t="shared" ref="C59:M59" si="67">C60</f>
        <v>0</v>
      </c>
      <c r="D59" s="26">
        <f t="shared" si="67"/>
        <v>0</v>
      </c>
      <c r="E59" s="30">
        <f t="shared" si="67"/>
        <v>0</v>
      </c>
      <c r="F59" s="26">
        <f t="shared" si="67"/>
        <v>0</v>
      </c>
      <c r="G59" s="38">
        <f t="shared" si="67"/>
        <v>0</v>
      </c>
      <c r="H59" s="26">
        <f t="shared" si="67"/>
        <v>0</v>
      </c>
      <c r="I59" s="38">
        <f t="shared" si="67"/>
        <v>0</v>
      </c>
      <c r="J59" s="26">
        <f t="shared" si="67"/>
        <v>0</v>
      </c>
      <c r="K59" s="38">
        <f t="shared" si="67"/>
        <v>0</v>
      </c>
      <c r="L59" s="26">
        <f t="shared" si="67"/>
        <v>0</v>
      </c>
      <c r="M59" s="38">
        <f t="shared" si="67"/>
        <v>0</v>
      </c>
    </row>
    <row r="60" spans="1:13" s="11" customFormat="1" ht="47.25" hidden="1" x14ac:dyDescent="0.25">
      <c r="A60" s="12" t="s">
        <v>19</v>
      </c>
      <c r="B60" s="12" t="s">
        <v>18</v>
      </c>
      <c r="C60" s="21"/>
      <c r="D60" s="26"/>
      <c r="E60" s="30"/>
      <c r="F60" s="26"/>
      <c r="G60" s="38"/>
      <c r="H60" s="26"/>
      <c r="I60" s="38"/>
      <c r="J60" s="26"/>
      <c r="K60" s="38"/>
      <c r="L60" s="26"/>
      <c r="M60" s="38"/>
    </row>
    <row r="61" spans="1:13" s="11" customFormat="1" ht="96" customHeight="1" x14ac:dyDescent="0.25">
      <c r="A61" s="12" t="s">
        <v>111</v>
      </c>
      <c r="B61" s="15" t="s">
        <v>89</v>
      </c>
      <c r="C61" s="21">
        <f t="shared" ref="C61:M65" si="68">C62</f>
        <v>21147</v>
      </c>
      <c r="D61" s="26">
        <f t="shared" si="68"/>
        <v>0</v>
      </c>
      <c r="E61" s="30">
        <f t="shared" si="68"/>
        <v>21147</v>
      </c>
      <c r="F61" s="26">
        <f t="shared" si="68"/>
        <v>0</v>
      </c>
      <c r="G61" s="38">
        <f t="shared" si="68"/>
        <v>21147</v>
      </c>
      <c r="H61" s="26">
        <f t="shared" si="68"/>
        <v>0</v>
      </c>
      <c r="I61" s="38">
        <f t="shared" si="68"/>
        <v>21147</v>
      </c>
      <c r="J61" s="26">
        <f t="shared" si="68"/>
        <v>0</v>
      </c>
      <c r="K61" s="38">
        <f t="shared" si="68"/>
        <v>21147</v>
      </c>
      <c r="L61" s="26">
        <f t="shared" si="68"/>
        <v>0</v>
      </c>
      <c r="M61" s="38">
        <f t="shared" si="68"/>
        <v>21147</v>
      </c>
    </row>
    <row r="62" spans="1:13" s="11" customFormat="1" ht="94.5" x14ac:dyDescent="0.25">
      <c r="A62" s="12" t="s">
        <v>112</v>
      </c>
      <c r="B62" s="15" t="s">
        <v>90</v>
      </c>
      <c r="C62" s="21">
        <v>21147</v>
      </c>
      <c r="D62" s="24"/>
      <c r="E62" s="31">
        <f>C62+D62</f>
        <v>21147</v>
      </c>
      <c r="F62" s="24"/>
      <c r="G62" s="39">
        <f>E62+F62</f>
        <v>21147</v>
      </c>
      <c r="H62" s="24"/>
      <c r="I62" s="39">
        <f>G62+H62</f>
        <v>21147</v>
      </c>
      <c r="J62" s="24"/>
      <c r="K62" s="39">
        <f>I62+J62</f>
        <v>21147</v>
      </c>
      <c r="L62" s="24"/>
      <c r="M62" s="39">
        <f>K62+L62</f>
        <v>21147</v>
      </c>
    </row>
    <row r="63" spans="1:13" s="11" customFormat="1" ht="105" hidden="1" x14ac:dyDescent="0.25">
      <c r="A63" s="12" t="s">
        <v>142</v>
      </c>
      <c r="B63" s="16" t="s">
        <v>144</v>
      </c>
      <c r="C63" s="21">
        <f t="shared" si="68"/>
        <v>0</v>
      </c>
      <c r="D63" s="24"/>
      <c r="E63" s="31"/>
      <c r="F63" s="24"/>
      <c r="G63" s="39"/>
      <c r="H63" s="24"/>
      <c r="I63" s="39"/>
      <c r="J63" s="24"/>
      <c r="K63" s="39"/>
      <c r="L63" s="24"/>
      <c r="M63" s="39"/>
    </row>
    <row r="64" spans="1:13" s="11" customFormat="1" ht="105" hidden="1" x14ac:dyDescent="0.25">
      <c r="A64" s="12" t="s">
        <v>143</v>
      </c>
      <c r="B64" s="16" t="s">
        <v>145</v>
      </c>
      <c r="C64" s="21">
        <v>0</v>
      </c>
      <c r="D64" s="24"/>
      <c r="E64" s="31"/>
      <c r="F64" s="24"/>
      <c r="G64" s="39"/>
      <c r="H64" s="24"/>
      <c r="I64" s="39"/>
      <c r="J64" s="24"/>
      <c r="K64" s="39"/>
      <c r="L64" s="24"/>
      <c r="M64" s="39"/>
    </row>
    <row r="65" spans="1:13" s="11" customFormat="1" ht="90" hidden="1" x14ac:dyDescent="0.25">
      <c r="A65" s="12" t="s">
        <v>147</v>
      </c>
      <c r="B65" s="17" t="s">
        <v>146</v>
      </c>
      <c r="C65" s="21">
        <f t="shared" si="68"/>
        <v>0</v>
      </c>
      <c r="D65" s="24"/>
      <c r="E65" s="31"/>
      <c r="F65" s="24"/>
      <c r="G65" s="39"/>
      <c r="H65" s="24"/>
      <c r="I65" s="39"/>
      <c r="J65" s="24"/>
      <c r="K65" s="39"/>
      <c r="L65" s="24"/>
      <c r="M65" s="39"/>
    </row>
    <row r="66" spans="1:13" s="11" customFormat="1" ht="90" hidden="1" x14ac:dyDescent="0.25">
      <c r="A66" s="12" t="s">
        <v>148</v>
      </c>
      <c r="B66" s="17" t="s">
        <v>149</v>
      </c>
      <c r="C66" s="21">
        <v>0</v>
      </c>
      <c r="D66" s="24"/>
      <c r="E66" s="31"/>
      <c r="F66" s="24"/>
      <c r="G66" s="39"/>
      <c r="H66" s="24"/>
      <c r="I66" s="39"/>
      <c r="J66" s="24"/>
      <c r="K66" s="39"/>
      <c r="L66" s="24"/>
      <c r="M66" s="39"/>
    </row>
    <row r="67" spans="1:13" s="11" customFormat="1" ht="31.5" hidden="1" x14ac:dyDescent="0.25">
      <c r="A67" s="12" t="s">
        <v>113</v>
      </c>
      <c r="B67" s="12" t="s">
        <v>91</v>
      </c>
      <c r="C67" s="21">
        <f>C68</f>
        <v>0</v>
      </c>
      <c r="D67" s="24"/>
      <c r="E67" s="31"/>
      <c r="F67" s="24"/>
      <c r="G67" s="39"/>
      <c r="H67" s="24"/>
      <c r="I67" s="39"/>
      <c r="J67" s="24"/>
      <c r="K67" s="39"/>
      <c r="L67" s="24"/>
      <c r="M67" s="39"/>
    </row>
    <row r="68" spans="1:13" s="11" customFormat="1" ht="31.5" hidden="1" x14ac:dyDescent="0.25">
      <c r="A68" s="12" t="s">
        <v>114</v>
      </c>
      <c r="B68" s="12" t="s">
        <v>92</v>
      </c>
      <c r="C68" s="21">
        <v>0</v>
      </c>
      <c r="D68" s="24"/>
      <c r="E68" s="31"/>
      <c r="F68" s="24"/>
      <c r="G68" s="39"/>
      <c r="H68" s="24"/>
      <c r="I68" s="39"/>
      <c r="J68" s="24"/>
      <c r="K68" s="39"/>
      <c r="L68" s="24"/>
      <c r="M68" s="39"/>
    </row>
    <row r="69" spans="1:13" s="11" customFormat="1" x14ac:dyDescent="0.25">
      <c r="A69" s="12" t="s">
        <v>150</v>
      </c>
      <c r="B69" s="12" t="s">
        <v>140</v>
      </c>
      <c r="C69" s="21">
        <f t="shared" ref="C69:M69" si="69">C70</f>
        <v>217.5</v>
      </c>
      <c r="D69" s="26">
        <f t="shared" si="69"/>
        <v>0</v>
      </c>
      <c r="E69" s="30">
        <f t="shared" si="69"/>
        <v>217.5</v>
      </c>
      <c r="F69" s="26">
        <f t="shared" si="69"/>
        <v>0</v>
      </c>
      <c r="G69" s="38">
        <f t="shared" si="69"/>
        <v>217.5</v>
      </c>
      <c r="H69" s="26">
        <f t="shared" si="69"/>
        <v>0</v>
      </c>
      <c r="I69" s="38">
        <f t="shared" si="69"/>
        <v>217.5</v>
      </c>
      <c r="J69" s="26">
        <f t="shared" si="69"/>
        <v>0</v>
      </c>
      <c r="K69" s="38">
        <f t="shared" si="69"/>
        <v>217.5</v>
      </c>
      <c r="L69" s="26">
        <f t="shared" si="69"/>
        <v>0</v>
      </c>
      <c r="M69" s="38">
        <f t="shared" si="69"/>
        <v>217.5</v>
      </c>
    </row>
    <row r="70" spans="1:13" s="11" customFormat="1" ht="31.5" x14ac:dyDescent="0.25">
      <c r="A70" s="12" t="s">
        <v>139</v>
      </c>
      <c r="B70" s="12" t="s">
        <v>141</v>
      </c>
      <c r="C70" s="21">
        <v>217.5</v>
      </c>
      <c r="D70" s="24"/>
      <c r="E70" s="31">
        <f>C70+D70</f>
        <v>217.5</v>
      </c>
      <c r="F70" s="24"/>
      <c r="G70" s="39">
        <f>E70+F70</f>
        <v>217.5</v>
      </c>
      <c r="H70" s="24"/>
      <c r="I70" s="39">
        <f>G70+H70</f>
        <v>217.5</v>
      </c>
      <c r="J70" s="24"/>
      <c r="K70" s="39">
        <f>I70+J70</f>
        <v>217.5</v>
      </c>
      <c r="L70" s="24"/>
      <c r="M70" s="39">
        <f>K70+L70</f>
        <v>217.5</v>
      </c>
    </row>
    <row r="71" spans="1:13" s="11" customFormat="1" x14ac:dyDescent="0.25">
      <c r="A71" s="12" t="s">
        <v>115</v>
      </c>
      <c r="B71" s="12" t="s">
        <v>93</v>
      </c>
      <c r="C71" s="21">
        <f>C72+C73+C74+C75</f>
        <v>40975.370000000003</v>
      </c>
      <c r="D71" s="26">
        <f t="shared" ref="D71:E71" si="70">D72+D73+D74+D75</f>
        <v>2159.8859999999995</v>
      </c>
      <c r="E71" s="30">
        <f t="shared" si="70"/>
        <v>43135.256000000001</v>
      </c>
      <c r="F71" s="26">
        <f t="shared" ref="F71:G71" si="71">F72+F73+F74+F75</f>
        <v>0</v>
      </c>
      <c r="G71" s="38">
        <f t="shared" si="71"/>
        <v>43135.256000000001</v>
      </c>
      <c r="H71" s="26">
        <f t="shared" ref="H71:I71" si="72">H72+H73+H74+H75</f>
        <v>0</v>
      </c>
      <c r="I71" s="38">
        <f t="shared" si="72"/>
        <v>43135.256000000001</v>
      </c>
      <c r="J71" s="26">
        <f t="shared" ref="J71:K71" si="73">J72+J73+J74+J75</f>
        <v>1627.9006999999999</v>
      </c>
      <c r="K71" s="38">
        <f t="shared" si="73"/>
        <v>44763.1567</v>
      </c>
      <c r="L71" s="26">
        <f t="shared" ref="L71:M71" si="74">L72+L73+L74+L75</f>
        <v>1455.3</v>
      </c>
      <c r="M71" s="38">
        <f t="shared" si="74"/>
        <v>46218.456700000002</v>
      </c>
    </row>
    <row r="72" spans="1:13" s="11" customFormat="1" x14ac:dyDescent="0.25">
      <c r="A72" s="12" t="s">
        <v>116</v>
      </c>
      <c r="B72" s="12" t="s">
        <v>94</v>
      </c>
      <c r="C72" s="21">
        <v>4461.3900000000003</v>
      </c>
      <c r="D72" s="24">
        <v>-95.89</v>
      </c>
      <c r="E72" s="31">
        <f t="shared" ref="E72:E74" si="75">C72+D72</f>
        <v>4365.5</v>
      </c>
      <c r="F72" s="24"/>
      <c r="G72" s="39">
        <f t="shared" ref="G72:G74" si="76">E72+F72</f>
        <v>4365.5</v>
      </c>
      <c r="H72" s="24"/>
      <c r="I72" s="39">
        <f t="shared" ref="I72:I74" si="77">G72+H72</f>
        <v>4365.5</v>
      </c>
      <c r="J72" s="24"/>
      <c r="K72" s="39">
        <f>I72+J72</f>
        <v>4365.5</v>
      </c>
      <c r="L72" s="46">
        <v>-2</v>
      </c>
      <c r="M72" s="39">
        <f>K72+L72</f>
        <v>4363.5</v>
      </c>
    </row>
    <row r="73" spans="1:13" s="11" customFormat="1" x14ac:dyDescent="0.25">
      <c r="A73" s="12" t="s">
        <v>157</v>
      </c>
      <c r="B73" s="12" t="s">
        <v>94</v>
      </c>
      <c r="C73" s="21">
        <v>95.89</v>
      </c>
      <c r="D73" s="24">
        <v>-95.89</v>
      </c>
      <c r="E73" s="31">
        <f t="shared" si="75"/>
        <v>0</v>
      </c>
      <c r="F73" s="24"/>
      <c r="G73" s="39">
        <f t="shared" si="76"/>
        <v>0</v>
      </c>
      <c r="H73" s="24"/>
      <c r="I73" s="39">
        <f t="shared" si="77"/>
        <v>0</v>
      </c>
      <c r="J73" s="24"/>
      <c r="K73" s="39">
        <f>I73+J73</f>
        <v>0</v>
      </c>
      <c r="L73" s="24"/>
      <c r="M73" s="39">
        <f>K73+L73</f>
        <v>0</v>
      </c>
    </row>
    <row r="74" spans="1:13" s="11" customFormat="1" x14ac:dyDescent="0.25">
      <c r="A74" s="12" t="s">
        <v>117</v>
      </c>
      <c r="B74" s="12" t="s">
        <v>94</v>
      </c>
      <c r="C74" s="21">
        <v>32161.4</v>
      </c>
      <c r="D74" s="24">
        <v>2382.7559999999999</v>
      </c>
      <c r="E74" s="31">
        <f t="shared" si="75"/>
        <v>34544.156000000003</v>
      </c>
      <c r="F74" s="24"/>
      <c r="G74" s="39">
        <f t="shared" si="76"/>
        <v>34544.156000000003</v>
      </c>
      <c r="H74" s="24"/>
      <c r="I74" s="39">
        <f t="shared" si="77"/>
        <v>34544.156000000003</v>
      </c>
      <c r="J74" s="24">
        <v>1627.9006999999999</v>
      </c>
      <c r="K74" s="39">
        <f>I74+J74</f>
        <v>36172.056700000001</v>
      </c>
      <c r="L74" s="24">
        <v>1457.3</v>
      </c>
      <c r="M74" s="39">
        <f>K74+L74</f>
        <v>37629.356700000004</v>
      </c>
    </row>
    <row r="75" spans="1:13" s="11" customFormat="1" x14ac:dyDescent="0.25">
      <c r="A75" s="12" t="s">
        <v>118</v>
      </c>
      <c r="B75" s="12" t="s">
        <v>94</v>
      </c>
      <c r="C75" s="21">
        <v>4256.6899999999996</v>
      </c>
      <c r="D75" s="24">
        <v>-31.09</v>
      </c>
      <c r="E75" s="31">
        <f>C75+D75</f>
        <v>4225.5999999999995</v>
      </c>
      <c r="F75" s="24"/>
      <c r="G75" s="39">
        <f>E75+F75</f>
        <v>4225.5999999999995</v>
      </c>
      <c r="H75" s="24"/>
      <c r="I75" s="39">
        <f>G75+H75</f>
        <v>4225.5999999999995</v>
      </c>
      <c r="J75" s="24"/>
      <c r="K75" s="39">
        <f>I75+J75</f>
        <v>4225.5999999999995</v>
      </c>
      <c r="L75" s="24"/>
      <c r="M75" s="39">
        <f>K75+L75</f>
        <v>4225.5999999999995</v>
      </c>
    </row>
    <row r="76" spans="1:13" s="11" customFormat="1" ht="31.5" x14ac:dyDescent="0.25">
      <c r="A76" s="7" t="s">
        <v>120</v>
      </c>
      <c r="B76" s="7" t="s">
        <v>95</v>
      </c>
      <c r="C76" s="20">
        <f>C77+C82+C84+C86+C88+C90</f>
        <v>20951.7</v>
      </c>
      <c r="D76" s="25">
        <f t="shared" ref="D76:E76" si="78">D77+D82+D84+D86+D88+D90</f>
        <v>0</v>
      </c>
      <c r="E76" s="29">
        <f t="shared" si="78"/>
        <v>20951.7</v>
      </c>
      <c r="F76" s="25">
        <f t="shared" ref="F76:G76" si="79">F77+F82+F84+F86+F88+F90</f>
        <v>758.9</v>
      </c>
      <c r="G76" s="37">
        <f t="shared" si="79"/>
        <v>21710.6</v>
      </c>
      <c r="H76" s="25">
        <f t="shared" ref="H76:I76" si="80">H77+H82+H84+H86+H88+H90</f>
        <v>0</v>
      </c>
      <c r="I76" s="37">
        <f t="shared" si="80"/>
        <v>21710.6</v>
      </c>
      <c r="J76" s="25">
        <f t="shared" ref="J76:K76" si="81">J77+J82+J84+J86+J88+J90</f>
        <v>-699.2</v>
      </c>
      <c r="K76" s="37">
        <f t="shared" si="81"/>
        <v>21011.4</v>
      </c>
      <c r="L76" s="25">
        <f t="shared" ref="L76:M76" si="82">L77+L82+L84+L86+L88+L90</f>
        <v>-768.4</v>
      </c>
      <c r="M76" s="37">
        <f t="shared" si="82"/>
        <v>20243</v>
      </c>
    </row>
    <row r="77" spans="1:13" s="11" customFormat="1" ht="47.25" x14ac:dyDescent="0.25">
      <c r="A77" s="7" t="s">
        <v>119</v>
      </c>
      <c r="B77" s="7" t="s">
        <v>96</v>
      </c>
      <c r="C77" s="21">
        <f>C78+C79+C80+C81</f>
        <v>4616</v>
      </c>
      <c r="D77" s="26">
        <f t="shared" ref="D77:E77" si="83">D78+D79+D80+D81</f>
        <v>0</v>
      </c>
      <c r="E77" s="30">
        <f t="shared" si="83"/>
        <v>4616</v>
      </c>
      <c r="F77" s="26">
        <f t="shared" ref="F77:G77" si="84">F78+F79+F80+F81</f>
        <v>0</v>
      </c>
      <c r="G77" s="38">
        <f t="shared" si="84"/>
        <v>4616</v>
      </c>
      <c r="H77" s="26">
        <f t="shared" ref="H77:I77" si="85">H78+H79+H80+H81</f>
        <v>0</v>
      </c>
      <c r="I77" s="38">
        <f t="shared" si="85"/>
        <v>4616</v>
      </c>
      <c r="J77" s="26">
        <f t="shared" ref="J77:K77" si="86">J78+J79+J80+J81</f>
        <v>0</v>
      </c>
      <c r="K77" s="38">
        <f t="shared" si="86"/>
        <v>4616</v>
      </c>
      <c r="L77" s="26">
        <f t="shared" ref="L77:M77" si="87">L78+L79+L80+L81</f>
        <v>66</v>
      </c>
      <c r="M77" s="38">
        <f t="shared" si="87"/>
        <v>4682</v>
      </c>
    </row>
    <row r="78" spans="1:13" s="11" customFormat="1" ht="47.25" x14ac:dyDescent="0.25">
      <c r="A78" s="12" t="s">
        <v>121</v>
      </c>
      <c r="B78" s="12" t="s">
        <v>97</v>
      </c>
      <c r="C78" s="21">
        <v>580</v>
      </c>
      <c r="D78" s="24"/>
      <c r="E78" s="31">
        <f t="shared" ref="E78:E80" si="88">C78+D78</f>
        <v>580</v>
      </c>
      <c r="F78" s="24"/>
      <c r="G78" s="39">
        <f t="shared" ref="G78:G80" si="89">E78+F78</f>
        <v>580</v>
      </c>
      <c r="H78" s="24"/>
      <c r="I78" s="39">
        <f t="shared" ref="I78:I80" si="90">G78+H78</f>
        <v>580</v>
      </c>
      <c r="J78" s="24"/>
      <c r="K78" s="39">
        <f>I78+J78</f>
        <v>580</v>
      </c>
      <c r="L78" s="24"/>
      <c r="M78" s="39">
        <f>K78+L78</f>
        <v>580</v>
      </c>
    </row>
    <row r="79" spans="1:13" s="11" customFormat="1" ht="47.25" x14ac:dyDescent="0.25">
      <c r="A79" s="12" t="s">
        <v>122</v>
      </c>
      <c r="B79" s="12" t="s">
        <v>97</v>
      </c>
      <c r="C79" s="21">
        <v>345</v>
      </c>
      <c r="D79" s="24"/>
      <c r="E79" s="31">
        <f t="shared" si="88"/>
        <v>345</v>
      </c>
      <c r="F79" s="24"/>
      <c r="G79" s="39">
        <f t="shared" si="89"/>
        <v>345</v>
      </c>
      <c r="H79" s="24"/>
      <c r="I79" s="39">
        <f t="shared" si="90"/>
        <v>345</v>
      </c>
      <c r="J79" s="24"/>
      <c r="K79" s="39">
        <f>I79+J79</f>
        <v>345</v>
      </c>
      <c r="L79" s="46">
        <v>-22</v>
      </c>
      <c r="M79" s="39">
        <f>K79+L79</f>
        <v>323</v>
      </c>
    </row>
    <row r="80" spans="1:13" s="11" customFormat="1" ht="47.25" x14ac:dyDescent="0.25">
      <c r="A80" s="12" t="s">
        <v>123</v>
      </c>
      <c r="B80" s="12" t="s">
        <v>97</v>
      </c>
      <c r="C80" s="21">
        <v>2480</v>
      </c>
      <c r="D80" s="24"/>
      <c r="E80" s="31">
        <f t="shared" si="88"/>
        <v>2480</v>
      </c>
      <c r="F80" s="24"/>
      <c r="G80" s="39">
        <f t="shared" si="89"/>
        <v>2480</v>
      </c>
      <c r="H80" s="24"/>
      <c r="I80" s="39">
        <f t="shared" si="90"/>
        <v>2480</v>
      </c>
      <c r="J80" s="24"/>
      <c r="K80" s="39">
        <f>I80+J80</f>
        <v>2480</v>
      </c>
      <c r="L80" s="46">
        <v>88</v>
      </c>
      <c r="M80" s="39">
        <f>K80+L80</f>
        <v>2568</v>
      </c>
    </row>
    <row r="81" spans="1:13" s="11" customFormat="1" ht="47.25" x14ac:dyDescent="0.25">
      <c r="A81" s="12" t="s">
        <v>124</v>
      </c>
      <c r="B81" s="12" t="s">
        <v>97</v>
      </c>
      <c r="C81" s="21">
        <v>1211</v>
      </c>
      <c r="D81" s="24"/>
      <c r="E81" s="31">
        <f>C81+D81</f>
        <v>1211</v>
      </c>
      <c r="F81" s="24"/>
      <c r="G81" s="39">
        <f>E81+F81</f>
        <v>1211</v>
      </c>
      <c r="H81" s="24"/>
      <c r="I81" s="39">
        <f>G81+H81</f>
        <v>1211</v>
      </c>
      <c r="J81" s="24"/>
      <c r="K81" s="39">
        <f>I81+J81</f>
        <v>1211</v>
      </c>
      <c r="L81" s="24"/>
      <c r="M81" s="39">
        <f>K81+L81</f>
        <v>1211</v>
      </c>
    </row>
    <row r="82" spans="1:13" s="11" customFormat="1" ht="47.25" x14ac:dyDescent="0.25">
      <c r="A82" s="7" t="s">
        <v>125</v>
      </c>
      <c r="B82" s="7" t="s">
        <v>98</v>
      </c>
      <c r="C82" s="20">
        <f>C83</f>
        <v>5935</v>
      </c>
      <c r="D82" s="25">
        <f t="shared" ref="D82:M82" si="91">D83</f>
        <v>0</v>
      </c>
      <c r="E82" s="29">
        <f t="shared" si="91"/>
        <v>5935</v>
      </c>
      <c r="F82" s="25">
        <f t="shared" si="91"/>
        <v>0</v>
      </c>
      <c r="G82" s="37">
        <f t="shared" si="91"/>
        <v>5935</v>
      </c>
      <c r="H82" s="25">
        <f t="shared" si="91"/>
        <v>0</v>
      </c>
      <c r="I82" s="37">
        <f t="shared" si="91"/>
        <v>5935</v>
      </c>
      <c r="J82" s="25">
        <f t="shared" si="91"/>
        <v>-1500</v>
      </c>
      <c r="K82" s="37">
        <f t="shared" si="91"/>
        <v>4435</v>
      </c>
      <c r="L82" s="25">
        <f t="shared" si="91"/>
        <v>-850</v>
      </c>
      <c r="M82" s="37">
        <f t="shared" si="91"/>
        <v>3585</v>
      </c>
    </row>
    <row r="83" spans="1:13" s="11" customFormat="1" ht="63" x14ac:dyDescent="0.25">
      <c r="A83" s="12" t="s">
        <v>126</v>
      </c>
      <c r="B83" s="12" t="s">
        <v>99</v>
      </c>
      <c r="C83" s="21">
        <v>5935</v>
      </c>
      <c r="D83" s="24"/>
      <c r="E83" s="31">
        <f>C83+D83</f>
        <v>5935</v>
      </c>
      <c r="F83" s="24"/>
      <c r="G83" s="39">
        <f>E83+F83</f>
        <v>5935</v>
      </c>
      <c r="H83" s="24"/>
      <c r="I83" s="39">
        <f>G83+H83</f>
        <v>5935</v>
      </c>
      <c r="J83" s="24">
        <v>-1500</v>
      </c>
      <c r="K83" s="39">
        <f>I83+J83</f>
        <v>4435</v>
      </c>
      <c r="L83" s="46">
        <v>-850</v>
      </c>
      <c r="M83" s="39">
        <f>K83+L83</f>
        <v>3585</v>
      </c>
    </row>
    <row r="84" spans="1:13" s="11" customFormat="1" ht="78.75" x14ac:dyDescent="0.25">
      <c r="A84" s="7" t="s">
        <v>127</v>
      </c>
      <c r="B84" s="7" t="s">
        <v>100</v>
      </c>
      <c r="C84" s="20">
        <f>C85</f>
        <v>290</v>
      </c>
      <c r="D84" s="25">
        <f t="shared" ref="D84:M84" si="92">D85</f>
        <v>0</v>
      </c>
      <c r="E84" s="29">
        <f t="shared" si="92"/>
        <v>290</v>
      </c>
      <c r="F84" s="25">
        <f t="shared" si="92"/>
        <v>0</v>
      </c>
      <c r="G84" s="37">
        <f t="shared" si="92"/>
        <v>290</v>
      </c>
      <c r="H84" s="25">
        <f t="shared" si="92"/>
        <v>0</v>
      </c>
      <c r="I84" s="37">
        <f t="shared" si="92"/>
        <v>290</v>
      </c>
      <c r="J84" s="25">
        <f t="shared" si="92"/>
        <v>0</v>
      </c>
      <c r="K84" s="37">
        <f t="shared" si="92"/>
        <v>290</v>
      </c>
      <c r="L84" s="25">
        <f t="shared" si="92"/>
        <v>0</v>
      </c>
      <c r="M84" s="37">
        <f t="shared" si="92"/>
        <v>290</v>
      </c>
    </row>
    <row r="85" spans="1:13" s="11" customFormat="1" ht="78.75" x14ac:dyDescent="0.25">
      <c r="A85" s="12" t="s">
        <v>128</v>
      </c>
      <c r="B85" s="12" t="s">
        <v>154</v>
      </c>
      <c r="C85" s="21">
        <v>290</v>
      </c>
      <c r="D85" s="24"/>
      <c r="E85" s="31">
        <f>C85+D85</f>
        <v>290</v>
      </c>
      <c r="F85" s="24"/>
      <c r="G85" s="39">
        <f>E85+F85</f>
        <v>290</v>
      </c>
      <c r="H85" s="24"/>
      <c r="I85" s="39">
        <f>G85+H85</f>
        <v>290</v>
      </c>
      <c r="J85" s="24"/>
      <c r="K85" s="39">
        <f>I85+J85</f>
        <v>290</v>
      </c>
      <c r="L85" s="24"/>
      <c r="M85" s="39">
        <f>K85+L85</f>
        <v>290</v>
      </c>
    </row>
    <row r="86" spans="1:13" s="11" customFormat="1" ht="78.75" x14ac:dyDescent="0.25">
      <c r="A86" s="7" t="s">
        <v>129</v>
      </c>
      <c r="B86" s="7" t="s">
        <v>101</v>
      </c>
      <c r="C86" s="20">
        <f t="shared" ref="C86:M86" si="93">C87</f>
        <v>627.1</v>
      </c>
      <c r="D86" s="25">
        <f t="shared" si="93"/>
        <v>0</v>
      </c>
      <c r="E86" s="29">
        <f t="shared" si="93"/>
        <v>627.1</v>
      </c>
      <c r="F86" s="25">
        <f t="shared" si="93"/>
        <v>0</v>
      </c>
      <c r="G86" s="37">
        <f t="shared" si="93"/>
        <v>627.1</v>
      </c>
      <c r="H86" s="25">
        <f t="shared" si="93"/>
        <v>0</v>
      </c>
      <c r="I86" s="37">
        <f t="shared" si="93"/>
        <v>627.1</v>
      </c>
      <c r="J86" s="25">
        <f t="shared" si="93"/>
        <v>0</v>
      </c>
      <c r="K86" s="37">
        <f t="shared" si="93"/>
        <v>627.1</v>
      </c>
      <c r="L86" s="25">
        <f t="shared" si="93"/>
        <v>0</v>
      </c>
      <c r="M86" s="37">
        <f t="shared" si="93"/>
        <v>627.1</v>
      </c>
    </row>
    <row r="87" spans="1:13" s="11" customFormat="1" ht="63" x14ac:dyDescent="0.25">
      <c r="A87" s="12" t="s">
        <v>130</v>
      </c>
      <c r="B87" s="12" t="s">
        <v>102</v>
      </c>
      <c r="C87" s="21">
        <v>627.1</v>
      </c>
      <c r="D87" s="24"/>
      <c r="E87" s="31">
        <f>C87+D87</f>
        <v>627.1</v>
      </c>
      <c r="F87" s="24"/>
      <c r="G87" s="39">
        <f>E87+F87</f>
        <v>627.1</v>
      </c>
      <c r="H87" s="24"/>
      <c r="I87" s="39">
        <f>G87+H87</f>
        <v>627.1</v>
      </c>
      <c r="J87" s="24"/>
      <c r="K87" s="39">
        <f>I87+J87</f>
        <v>627.1</v>
      </c>
      <c r="L87" s="24"/>
      <c r="M87" s="39">
        <f>K87+L87</f>
        <v>627.1</v>
      </c>
    </row>
    <row r="88" spans="1:13" s="11" customFormat="1" ht="63" x14ac:dyDescent="0.25">
      <c r="A88" s="7" t="s">
        <v>131</v>
      </c>
      <c r="B88" s="7" t="s">
        <v>103</v>
      </c>
      <c r="C88" s="20">
        <f t="shared" ref="C88:M88" si="94">C89</f>
        <v>0.9</v>
      </c>
      <c r="D88" s="25">
        <f t="shared" si="94"/>
        <v>0</v>
      </c>
      <c r="E88" s="29">
        <f t="shared" si="94"/>
        <v>0.9</v>
      </c>
      <c r="F88" s="25">
        <f t="shared" si="94"/>
        <v>0</v>
      </c>
      <c r="G88" s="37">
        <f t="shared" si="94"/>
        <v>0.9</v>
      </c>
      <c r="H88" s="25">
        <f t="shared" si="94"/>
        <v>0</v>
      </c>
      <c r="I88" s="37">
        <f t="shared" si="94"/>
        <v>0.9</v>
      </c>
      <c r="J88" s="25">
        <f t="shared" si="94"/>
        <v>2.8</v>
      </c>
      <c r="K88" s="37">
        <f t="shared" si="94"/>
        <v>3.6999999999999997</v>
      </c>
      <c r="L88" s="25">
        <f t="shared" si="94"/>
        <v>0</v>
      </c>
      <c r="M88" s="37">
        <f t="shared" si="94"/>
        <v>3.6999999999999997</v>
      </c>
    </row>
    <row r="89" spans="1:13" s="11" customFormat="1" ht="63" x14ac:dyDescent="0.25">
      <c r="A89" s="12" t="s">
        <v>132</v>
      </c>
      <c r="B89" s="12" t="s">
        <v>104</v>
      </c>
      <c r="C89" s="21">
        <v>0.9</v>
      </c>
      <c r="D89" s="24"/>
      <c r="E89" s="31">
        <f>C89+D89</f>
        <v>0.9</v>
      </c>
      <c r="F89" s="24"/>
      <c r="G89" s="39">
        <f>E89+F89</f>
        <v>0.9</v>
      </c>
      <c r="H89" s="24"/>
      <c r="I89" s="39">
        <f>G89+H89</f>
        <v>0.9</v>
      </c>
      <c r="J89" s="24">
        <v>2.8</v>
      </c>
      <c r="K89" s="39">
        <f>I89+J89</f>
        <v>3.6999999999999997</v>
      </c>
      <c r="L89" s="24"/>
      <c r="M89" s="39">
        <f>K89+L89</f>
        <v>3.6999999999999997</v>
      </c>
    </row>
    <row r="90" spans="1:13" s="11" customFormat="1" x14ac:dyDescent="0.25">
      <c r="A90" s="7" t="s">
        <v>133</v>
      </c>
      <c r="B90" s="7" t="s">
        <v>106</v>
      </c>
      <c r="C90" s="20">
        <f>C93+C94</f>
        <v>9482.7000000000007</v>
      </c>
      <c r="D90" s="25">
        <f t="shared" ref="D90:E90" si="95">D93+D94</f>
        <v>0</v>
      </c>
      <c r="E90" s="29">
        <f t="shared" si="95"/>
        <v>9482.7000000000007</v>
      </c>
      <c r="F90" s="25">
        <f t="shared" ref="F90:G90" si="96">F93+F94</f>
        <v>758.9</v>
      </c>
      <c r="G90" s="37">
        <f t="shared" si="96"/>
        <v>10241.6</v>
      </c>
      <c r="H90" s="25">
        <f t="shared" ref="H90:I90" si="97">H93+H94</f>
        <v>0</v>
      </c>
      <c r="I90" s="37">
        <f t="shared" si="97"/>
        <v>10241.6</v>
      </c>
      <c r="J90" s="25">
        <f t="shared" ref="J90:K90" si="98">J93+J94</f>
        <v>798</v>
      </c>
      <c r="K90" s="37">
        <f t="shared" si="98"/>
        <v>11039.6</v>
      </c>
      <c r="L90" s="25">
        <f t="shared" ref="L90:M90" si="99">L93+L94</f>
        <v>15.6</v>
      </c>
      <c r="M90" s="37">
        <f t="shared" si="99"/>
        <v>11055.2</v>
      </c>
    </row>
    <row r="91" spans="1:13" s="11" customFormat="1" ht="31.5" hidden="1" x14ac:dyDescent="0.25">
      <c r="A91" s="12" t="s">
        <v>15</v>
      </c>
      <c r="B91" s="12" t="s">
        <v>105</v>
      </c>
      <c r="C91" s="21">
        <f t="shared" ref="C91" si="100">C92</f>
        <v>0</v>
      </c>
      <c r="D91" s="24"/>
      <c r="E91" s="31"/>
      <c r="F91" s="24"/>
      <c r="G91" s="39"/>
      <c r="H91" s="24"/>
      <c r="I91" s="39"/>
      <c r="J91" s="24"/>
      <c r="K91" s="39"/>
      <c r="L91" s="24"/>
      <c r="M91" s="39"/>
    </row>
    <row r="92" spans="1:13" s="11" customFormat="1" hidden="1" x14ac:dyDescent="0.25">
      <c r="A92" s="12" t="s">
        <v>15</v>
      </c>
      <c r="B92" s="12" t="s">
        <v>106</v>
      </c>
      <c r="C92" s="21"/>
      <c r="D92" s="24"/>
      <c r="E92" s="31"/>
      <c r="F92" s="24"/>
      <c r="G92" s="39"/>
      <c r="H92" s="24"/>
      <c r="I92" s="39"/>
      <c r="J92" s="24"/>
      <c r="K92" s="39"/>
      <c r="L92" s="24"/>
      <c r="M92" s="39"/>
    </row>
    <row r="93" spans="1:13" s="11" customFormat="1" x14ac:dyDescent="0.25">
      <c r="A93" s="12" t="s">
        <v>134</v>
      </c>
      <c r="B93" s="12" t="s">
        <v>107</v>
      </c>
      <c r="C93" s="21">
        <v>9482.7000000000007</v>
      </c>
      <c r="D93" s="24"/>
      <c r="E93" s="31">
        <f>C93+D93</f>
        <v>9482.7000000000007</v>
      </c>
      <c r="F93" s="24">
        <v>758.9</v>
      </c>
      <c r="G93" s="39">
        <f>E93+F93</f>
        <v>10241.6</v>
      </c>
      <c r="H93" s="24"/>
      <c r="I93" s="39">
        <f>G93+H93</f>
        <v>10241.6</v>
      </c>
      <c r="J93" s="24">
        <v>798</v>
      </c>
      <c r="K93" s="39">
        <f>I93+J93</f>
        <v>11039.6</v>
      </c>
      <c r="L93" s="24">
        <v>15.6</v>
      </c>
      <c r="M93" s="39">
        <f>K93+L93</f>
        <v>11055.2</v>
      </c>
    </row>
    <row r="94" spans="1:13" s="11" customFormat="1" ht="0.75" customHeight="1" x14ac:dyDescent="0.25">
      <c r="A94" s="12" t="s">
        <v>135</v>
      </c>
      <c r="B94" s="12" t="s">
        <v>107</v>
      </c>
      <c r="C94" s="21">
        <v>0</v>
      </c>
      <c r="D94" s="24"/>
      <c r="E94" s="31"/>
      <c r="F94" s="24"/>
      <c r="G94" s="39"/>
      <c r="H94" s="24"/>
      <c r="I94" s="39"/>
      <c r="J94" s="24"/>
      <c r="K94" s="39"/>
      <c r="L94" s="24"/>
      <c r="M94" s="39"/>
    </row>
    <row r="95" spans="1:13" s="11" customFormat="1" x14ac:dyDescent="0.25">
      <c r="A95" s="7" t="s">
        <v>138</v>
      </c>
      <c r="B95" s="7" t="s">
        <v>108</v>
      </c>
      <c r="C95" s="20">
        <f>C96+C99</f>
        <v>1288.9000000000001</v>
      </c>
      <c r="D95" s="25">
        <f t="shared" ref="D95:E95" si="101">D96+D99</f>
        <v>9393</v>
      </c>
      <c r="E95" s="29">
        <f t="shared" si="101"/>
        <v>10681.9</v>
      </c>
      <c r="F95" s="25">
        <f t="shared" ref="F95:G95" si="102">F96+F99</f>
        <v>-9330</v>
      </c>
      <c r="G95" s="37">
        <f t="shared" si="102"/>
        <v>1351.8999999999996</v>
      </c>
      <c r="H95" s="25">
        <f t="shared" ref="H95:I95" si="103">H96+H99</f>
        <v>0</v>
      </c>
      <c r="I95" s="37">
        <f t="shared" si="103"/>
        <v>1351.8999999999996</v>
      </c>
      <c r="J95" s="25">
        <f t="shared" ref="J95:K95" si="104">J96+J99</f>
        <v>1372.7</v>
      </c>
      <c r="K95" s="37">
        <f t="shared" si="104"/>
        <v>2724.5999999999995</v>
      </c>
      <c r="L95" s="25">
        <f t="shared" ref="L95:M95" si="105">L96+L99</f>
        <v>0</v>
      </c>
      <c r="M95" s="37">
        <f t="shared" si="105"/>
        <v>2724.5999999999995</v>
      </c>
    </row>
    <row r="96" spans="1:13" s="11" customFormat="1" ht="63" x14ac:dyDescent="0.25">
      <c r="A96" s="7" t="s">
        <v>136</v>
      </c>
      <c r="B96" s="7" t="s">
        <v>109</v>
      </c>
      <c r="C96" s="20">
        <f>C97+C98</f>
        <v>3</v>
      </c>
      <c r="D96" s="20">
        <f t="shared" ref="D96:E96" si="106">D97+D98</f>
        <v>63</v>
      </c>
      <c r="E96" s="29">
        <f t="shared" si="106"/>
        <v>66</v>
      </c>
      <c r="F96" s="20">
        <f t="shared" ref="F96:G96" si="107">F97+F98</f>
        <v>0</v>
      </c>
      <c r="G96" s="37">
        <f t="shared" si="107"/>
        <v>66</v>
      </c>
      <c r="H96" s="20">
        <f t="shared" ref="H96:I96" si="108">H97+H98</f>
        <v>0</v>
      </c>
      <c r="I96" s="37">
        <f t="shared" si="108"/>
        <v>66</v>
      </c>
      <c r="J96" s="20">
        <f t="shared" ref="J96:K96" si="109">J97+J98</f>
        <v>0</v>
      </c>
      <c r="K96" s="37">
        <f t="shared" si="109"/>
        <v>66</v>
      </c>
      <c r="L96" s="20">
        <f t="shared" ref="L96:M96" si="110">L97+L98</f>
        <v>0</v>
      </c>
      <c r="M96" s="37">
        <f t="shared" si="110"/>
        <v>66</v>
      </c>
    </row>
    <row r="97" spans="1:13" s="11" customFormat="1" ht="78.75" x14ac:dyDescent="0.25">
      <c r="A97" s="12" t="s">
        <v>137</v>
      </c>
      <c r="B97" s="12" t="s">
        <v>110</v>
      </c>
      <c r="C97" s="21">
        <v>3</v>
      </c>
      <c r="D97" s="24"/>
      <c r="E97" s="31">
        <f>C97+D97</f>
        <v>3</v>
      </c>
      <c r="F97" s="24"/>
      <c r="G97" s="39">
        <f>E97+F97</f>
        <v>3</v>
      </c>
      <c r="H97" s="24"/>
      <c r="I97" s="39">
        <f>G97+H97</f>
        <v>3</v>
      </c>
      <c r="J97" s="24"/>
      <c r="K97" s="39">
        <f>I97+J97</f>
        <v>3</v>
      </c>
      <c r="L97" s="24"/>
      <c r="M97" s="39">
        <f>K97+L97</f>
        <v>3</v>
      </c>
    </row>
    <row r="98" spans="1:13" s="11" customFormat="1" ht="78.75" x14ac:dyDescent="0.25">
      <c r="A98" s="12" t="s">
        <v>159</v>
      </c>
      <c r="B98" s="12" t="s">
        <v>110</v>
      </c>
      <c r="C98" s="21"/>
      <c r="D98" s="24">
        <v>63</v>
      </c>
      <c r="E98" s="31">
        <f>C98+D98</f>
        <v>63</v>
      </c>
      <c r="F98" s="35"/>
      <c r="G98" s="39">
        <f>E98+F98</f>
        <v>63</v>
      </c>
      <c r="H98" s="35"/>
      <c r="I98" s="39">
        <f>G98+H98</f>
        <v>63</v>
      </c>
      <c r="J98" s="35"/>
      <c r="K98" s="39">
        <f>I98+J98</f>
        <v>63</v>
      </c>
      <c r="L98" s="35"/>
      <c r="M98" s="39">
        <f>K98+L98</f>
        <v>63</v>
      </c>
    </row>
    <row r="99" spans="1:13" s="11" customFormat="1" ht="31.5" x14ac:dyDescent="0.25">
      <c r="A99" s="7" t="s">
        <v>151</v>
      </c>
      <c r="B99" s="7" t="s">
        <v>152</v>
      </c>
      <c r="C99" s="20">
        <f>C100+C101</f>
        <v>1285.9000000000001</v>
      </c>
      <c r="D99" s="25">
        <f t="shared" ref="D99:E99" si="111">D100+D101</f>
        <v>9330</v>
      </c>
      <c r="E99" s="29">
        <f t="shared" si="111"/>
        <v>10615.9</v>
      </c>
      <c r="F99" s="25">
        <f t="shared" ref="F99:G99" si="112">F100+F101</f>
        <v>-9330</v>
      </c>
      <c r="G99" s="37">
        <f t="shared" si="112"/>
        <v>1285.8999999999996</v>
      </c>
      <c r="H99" s="25">
        <f t="shared" ref="H99:I99" si="113">H100+H101</f>
        <v>0</v>
      </c>
      <c r="I99" s="37">
        <f t="shared" si="113"/>
        <v>1285.8999999999996</v>
      </c>
      <c r="J99" s="25">
        <f t="shared" ref="J99:K99" si="114">J100+J101</f>
        <v>1372.7</v>
      </c>
      <c r="K99" s="37">
        <f t="shared" si="114"/>
        <v>2658.5999999999995</v>
      </c>
      <c r="L99" s="25">
        <f t="shared" ref="L99:M99" si="115">L100+L101</f>
        <v>0</v>
      </c>
      <c r="M99" s="37">
        <f t="shared" si="115"/>
        <v>2658.5999999999995</v>
      </c>
    </row>
    <row r="100" spans="1:13" s="11" customFormat="1" ht="31.5" x14ac:dyDescent="0.25">
      <c r="A100" s="12" t="s">
        <v>156</v>
      </c>
      <c r="B100" s="12" t="s">
        <v>153</v>
      </c>
      <c r="C100" s="21">
        <v>700</v>
      </c>
      <c r="D100" s="24"/>
      <c r="E100" s="31">
        <f>C100+D100</f>
        <v>700</v>
      </c>
      <c r="F100" s="24"/>
      <c r="G100" s="39">
        <f>E100+F100</f>
        <v>700</v>
      </c>
      <c r="H100" s="24"/>
      <c r="I100" s="39">
        <f>G100+H100</f>
        <v>700</v>
      </c>
      <c r="J100" s="24"/>
      <c r="K100" s="39">
        <f>I100+J100</f>
        <v>700</v>
      </c>
      <c r="L100" s="24"/>
      <c r="M100" s="39">
        <f>K100+L100</f>
        <v>700</v>
      </c>
    </row>
    <row r="101" spans="1:13" s="11" customFormat="1" ht="31.5" x14ac:dyDescent="0.25">
      <c r="A101" s="12" t="s">
        <v>158</v>
      </c>
      <c r="B101" s="12" t="s">
        <v>153</v>
      </c>
      <c r="C101" s="21">
        <v>585.9</v>
      </c>
      <c r="D101" s="24">
        <v>9330</v>
      </c>
      <c r="E101" s="31">
        <f>C101+D101</f>
        <v>9915.9</v>
      </c>
      <c r="F101" s="24">
        <v>-9330</v>
      </c>
      <c r="G101" s="39">
        <f>E101+F101</f>
        <v>585.89999999999964</v>
      </c>
      <c r="H101" s="24"/>
      <c r="I101" s="39">
        <f>G101+H101</f>
        <v>585.89999999999964</v>
      </c>
      <c r="J101" s="24">
        <v>1372.7</v>
      </c>
      <c r="K101" s="39">
        <f>I101+J101</f>
        <v>1958.5999999999997</v>
      </c>
      <c r="L101" s="24"/>
      <c r="M101" s="39">
        <f>K101+L101</f>
        <v>1958.5999999999997</v>
      </c>
    </row>
    <row r="102" spans="1:13" s="11" customFormat="1" ht="52.5" customHeight="1" x14ac:dyDescent="0.25">
      <c r="A102" s="7" t="s">
        <v>163</v>
      </c>
      <c r="B102" s="7" t="s">
        <v>162</v>
      </c>
      <c r="C102" s="20">
        <f>C103</f>
        <v>0</v>
      </c>
      <c r="D102" s="20">
        <f t="shared" ref="D102:M102" si="116">D103</f>
        <v>-9330</v>
      </c>
      <c r="E102" s="29">
        <f t="shared" si="116"/>
        <v>-9330</v>
      </c>
      <c r="F102" s="20">
        <f>F103</f>
        <v>9330</v>
      </c>
      <c r="G102" s="37">
        <f t="shared" si="116"/>
        <v>0</v>
      </c>
      <c r="H102" s="20">
        <f>H103</f>
        <v>0</v>
      </c>
      <c r="I102" s="37">
        <f t="shared" si="116"/>
        <v>0</v>
      </c>
      <c r="J102" s="20">
        <f>J103</f>
        <v>0</v>
      </c>
      <c r="K102" s="37">
        <f t="shared" si="116"/>
        <v>0</v>
      </c>
      <c r="L102" s="20">
        <f>L103</f>
        <v>0</v>
      </c>
      <c r="M102" s="37">
        <f t="shared" si="116"/>
        <v>0</v>
      </c>
    </row>
    <row r="103" spans="1:13" s="11" customFormat="1" ht="47.25" x14ac:dyDescent="0.25">
      <c r="A103" s="12" t="s">
        <v>160</v>
      </c>
      <c r="B103" s="12" t="s">
        <v>161</v>
      </c>
      <c r="C103" s="21"/>
      <c r="D103" s="24">
        <v>-9330</v>
      </c>
      <c r="E103" s="31">
        <f>C103+D103</f>
        <v>-9330</v>
      </c>
      <c r="F103" s="24">
        <v>9330</v>
      </c>
      <c r="G103" s="39">
        <f>E103+F103</f>
        <v>0</v>
      </c>
      <c r="H103" s="24"/>
      <c r="I103" s="39">
        <f>G103+H103</f>
        <v>0</v>
      </c>
      <c r="J103" s="24"/>
      <c r="K103" s="39">
        <f>I103+J103</f>
        <v>0</v>
      </c>
      <c r="L103" s="24"/>
      <c r="M103" s="39">
        <f>K103+L103</f>
        <v>0</v>
      </c>
    </row>
    <row r="104" spans="1:13" x14ac:dyDescent="0.25">
      <c r="A104" s="8"/>
      <c r="B104" s="7" t="s">
        <v>9</v>
      </c>
      <c r="C104" s="20">
        <f>C15+C44</f>
        <v>164155.45299999998</v>
      </c>
      <c r="D104" s="20">
        <f t="shared" ref="D104:E104" si="117">D15+D44</f>
        <v>2194.1039999999985</v>
      </c>
      <c r="E104" s="29">
        <f t="shared" si="117"/>
        <v>166349.557</v>
      </c>
      <c r="F104" s="20">
        <f t="shared" ref="F104:G104" si="118">F15+F44</f>
        <v>758.89999999999964</v>
      </c>
      <c r="G104" s="37">
        <f t="shared" si="118"/>
        <v>167108.45699999999</v>
      </c>
      <c r="H104" s="20">
        <f t="shared" ref="H104:I104" si="119">H15+H44</f>
        <v>3104.33</v>
      </c>
      <c r="I104" s="37">
        <f t="shared" si="119"/>
        <v>170212.78700000001</v>
      </c>
      <c r="J104" s="20">
        <f t="shared" ref="J104:K104" si="120">J15+J44</f>
        <v>2301.4007000000001</v>
      </c>
      <c r="K104" s="37">
        <f t="shared" si="120"/>
        <v>172514.18770000001</v>
      </c>
      <c r="L104" s="20">
        <f t="shared" ref="L104:M104" si="121">L15+L44</f>
        <v>10475.299999999999</v>
      </c>
      <c r="M104" s="37">
        <f t="shared" si="121"/>
        <v>182989.48770000003</v>
      </c>
    </row>
    <row r="105" spans="1:13" ht="36" customHeight="1" x14ac:dyDescent="0.25">
      <c r="A105" s="53" t="s">
        <v>68</v>
      </c>
      <c r="B105" s="53"/>
      <c r="C105" s="53"/>
      <c r="D105" s="54"/>
      <c r="E105" s="54"/>
      <c r="F105" s="54"/>
      <c r="G105" s="54"/>
      <c r="H105" s="54"/>
      <c r="I105" s="54"/>
      <c r="J105" s="54"/>
      <c r="K105" s="54"/>
      <c r="L105" s="54"/>
      <c r="M105" s="54"/>
    </row>
    <row r="106" spans="1:13" ht="15" customHeight="1" x14ac:dyDescent="0.25">
      <c r="A106" s="49"/>
      <c r="B106" s="49"/>
      <c r="C106" s="49"/>
      <c r="L106" s="10"/>
      <c r="M106" s="10"/>
    </row>
    <row r="107" spans="1:13" x14ac:dyDescent="0.25">
      <c r="L107" s="11"/>
      <c r="M107" s="11"/>
    </row>
    <row r="108" spans="1:13" ht="12" customHeight="1" x14ac:dyDescent="0.25">
      <c r="B108" s="1"/>
      <c r="C108" s="22"/>
      <c r="L108" s="11"/>
      <c r="M108" s="11"/>
    </row>
    <row r="109" spans="1:13" x14ac:dyDescent="0.25">
      <c r="L109" s="11"/>
      <c r="M109" s="11"/>
    </row>
    <row r="110" spans="1:13" x14ac:dyDescent="0.25">
      <c r="L110" s="11"/>
      <c r="M110" s="11"/>
    </row>
    <row r="111" spans="1:13" x14ac:dyDescent="0.25">
      <c r="L111" s="11"/>
      <c r="M111" s="11"/>
    </row>
    <row r="112" spans="1:13" x14ac:dyDescent="0.25">
      <c r="L112" s="11"/>
      <c r="M112" s="11"/>
    </row>
    <row r="113" spans="12:13" x14ac:dyDescent="0.25">
      <c r="L113" s="11"/>
      <c r="M113" s="11"/>
    </row>
    <row r="114" spans="12:13" x14ac:dyDescent="0.25">
      <c r="L114" s="11"/>
      <c r="M114" s="11"/>
    </row>
    <row r="115" spans="12:13" x14ac:dyDescent="0.25">
      <c r="L115" s="11"/>
      <c r="M115" s="11"/>
    </row>
    <row r="116" spans="12:13" x14ac:dyDescent="0.25">
      <c r="L116" s="11"/>
      <c r="M116" s="11"/>
    </row>
    <row r="117" spans="12:13" x14ac:dyDescent="0.25">
      <c r="L117" s="11"/>
      <c r="M117" s="11"/>
    </row>
    <row r="118" spans="12:13" x14ac:dyDescent="0.25">
      <c r="L118" s="11"/>
      <c r="M118" s="11"/>
    </row>
    <row r="119" spans="12:13" x14ac:dyDescent="0.25">
      <c r="L119" s="11"/>
      <c r="M119" s="11"/>
    </row>
    <row r="120" spans="12:13" x14ac:dyDescent="0.25">
      <c r="L120" s="11"/>
      <c r="M120" s="11"/>
    </row>
    <row r="121" spans="12:13" x14ac:dyDescent="0.25">
      <c r="L121" s="11"/>
      <c r="M121" s="11"/>
    </row>
    <row r="122" spans="12:13" x14ac:dyDescent="0.25">
      <c r="L122" s="11"/>
      <c r="M122" s="11"/>
    </row>
    <row r="123" spans="12:13" x14ac:dyDescent="0.25">
      <c r="L123" s="11"/>
      <c r="M123" s="11"/>
    </row>
    <row r="124" spans="12:13" x14ac:dyDescent="0.25">
      <c r="L124" s="11"/>
      <c r="M124" s="11"/>
    </row>
    <row r="125" spans="12:13" x14ac:dyDescent="0.25">
      <c r="L125" s="11"/>
      <c r="M125" s="11"/>
    </row>
    <row r="126" spans="12:13" x14ac:dyDescent="0.25">
      <c r="L126" s="11"/>
      <c r="M126" s="11"/>
    </row>
    <row r="127" spans="12:13" x14ac:dyDescent="0.25">
      <c r="L127" s="11"/>
      <c r="M127" s="11"/>
    </row>
    <row r="128" spans="12:13" x14ac:dyDescent="0.25">
      <c r="L128" s="11"/>
      <c r="M128" s="11"/>
    </row>
    <row r="129" spans="12:13" x14ac:dyDescent="0.25">
      <c r="L129" s="11"/>
      <c r="M129" s="11"/>
    </row>
    <row r="130" spans="12:13" x14ac:dyDescent="0.25">
      <c r="L130" s="11"/>
      <c r="M130" s="11"/>
    </row>
    <row r="131" spans="12:13" x14ac:dyDescent="0.25">
      <c r="L131" s="11"/>
      <c r="M131" s="11"/>
    </row>
    <row r="132" spans="12:13" x14ac:dyDescent="0.25">
      <c r="L132" s="11"/>
      <c r="M132" s="11"/>
    </row>
    <row r="133" spans="12:13" x14ac:dyDescent="0.25">
      <c r="L133" s="11"/>
      <c r="M133" s="11"/>
    </row>
    <row r="134" spans="12:13" x14ac:dyDescent="0.25">
      <c r="L134" s="11"/>
      <c r="M134" s="11"/>
    </row>
    <row r="135" spans="12:13" x14ac:dyDescent="0.25">
      <c r="L135" s="11"/>
      <c r="M135" s="11"/>
    </row>
    <row r="136" spans="12:13" x14ac:dyDescent="0.25">
      <c r="L136" s="11"/>
      <c r="M136" s="11"/>
    </row>
    <row r="137" spans="12:13" x14ac:dyDescent="0.25">
      <c r="L137" s="11"/>
      <c r="M137" s="11"/>
    </row>
    <row r="138" spans="12:13" x14ac:dyDescent="0.25">
      <c r="L138" s="11"/>
      <c r="M138" s="11"/>
    </row>
    <row r="139" spans="12:13" x14ac:dyDescent="0.25">
      <c r="L139" s="11"/>
      <c r="M139" s="11"/>
    </row>
    <row r="140" spans="12:13" x14ac:dyDescent="0.25">
      <c r="L140" s="11"/>
      <c r="M140" s="11"/>
    </row>
    <row r="141" spans="12:13" x14ac:dyDescent="0.25">
      <c r="L141" s="11"/>
      <c r="M141" s="11"/>
    </row>
    <row r="142" spans="12:13" x14ac:dyDescent="0.25">
      <c r="L142" s="11"/>
      <c r="M142" s="11"/>
    </row>
    <row r="143" spans="12:13" x14ac:dyDescent="0.25">
      <c r="L143" s="11"/>
      <c r="M143" s="11"/>
    </row>
    <row r="144" spans="12:13" x14ac:dyDescent="0.25">
      <c r="L144" s="11"/>
      <c r="M144" s="11"/>
    </row>
    <row r="145" spans="12:13" x14ac:dyDescent="0.25">
      <c r="L145" s="11"/>
      <c r="M145" s="11"/>
    </row>
    <row r="146" spans="12:13" x14ac:dyDescent="0.25">
      <c r="L146" s="11"/>
      <c r="M146" s="11"/>
    </row>
    <row r="147" spans="12:13" x14ac:dyDescent="0.25">
      <c r="L147" s="11"/>
      <c r="M147" s="11"/>
    </row>
    <row r="148" spans="12:13" x14ac:dyDescent="0.25">
      <c r="L148" s="11"/>
      <c r="M148" s="11"/>
    </row>
    <row r="149" spans="12:13" x14ac:dyDescent="0.25">
      <c r="L149" s="11"/>
      <c r="M149" s="11"/>
    </row>
    <row r="150" spans="12:13" x14ac:dyDescent="0.25">
      <c r="L150" s="11"/>
      <c r="M150" s="11"/>
    </row>
    <row r="151" spans="12:13" x14ac:dyDescent="0.25">
      <c r="L151" s="11"/>
      <c r="M151" s="11"/>
    </row>
    <row r="152" spans="12:13" x14ac:dyDescent="0.25">
      <c r="L152" s="11"/>
      <c r="M152" s="11"/>
    </row>
    <row r="153" spans="12:13" x14ac:dyDescent="0.25">
      <c r="L153" s="11"/>
      <c r="M153" s="11"/>
    </row>
    <row r="154" spans="12:13" x14ac:dyDescent="0.25">
      <c r="L154" s="11"/>
      <c r="M154" s="11"/>
    </row>
    <row r="155" spans="12:13" x14ac:dyDescent="0.25">
      <c r="L155" s="11"/>
      <c r="M155" s="11"/>
    </row>
    <row r="156" spans="12:13" x14ac:dyDescent="0.25">
      <c r="L156" s="11"/>
      <c r="M156" s="11"/>
    </row>
    <row r="157" spans="12:13" x14ac:dyDescent="0.25">
      <c r="L157" s="11"/>
      <c r="M157" s="11"/>
    </row>
    <row r="158" spans="12:13" x14ac:dyDescent="0.25">
      <c r="L158" s="11"/>
      <c r="M158" s="11"/>
    </row>
    <row r="159" spans="12:13" x14ac:dyDescent="0.25">
      <c r="L159" s="11"/>
      <c r="M159" s="11"/>
    </row>
    <row r="160" spans="12:13" x14ac:dyDescent="0.25">
      <c r="L160" s="11"/>
      <c r="M160" s="11"/>
    </row>
    <row r="161" spans="12:13" x14ac:dyDescent="0.25">
      <c r="L161" s="11"/>
      <c r="M161" s="11"/>
    </row>
    <row r="162" spans="12:13" x14ac:dyDescent="0.25">
      <c r="L162" s="11"/>
      <c r="M162" s="11"/>
    </row>
    <row r="163" spans="12:13" x14ac:dyDescent="0.25">
      <c r="L163" s="11"/>
      <c r="M163" s="11"/>
    </row>
    <row r="164" spans="12:13" x14ac:dyDescent="0.25">
      <c r="L164" s="11"/>
      <c r="M164" s="11"/>
    </row>
    <row r="165" spans="12:13" x14ac:dyDescent="0.25">
      <c r="L165" s="11"/>
      <c r="M165" s="11"/>
    </row>
    <row r="166" spans="12:13" x14ac:dyDescent="0.25">
      <c r="L166" s="11"/>
      <c r="M166" s="11"/>
    </row>
    <row r="167" spans="12:13" x14ac:dyDescent="0.25">
      <c r="L167" s="11"/>
      <c r="M167" s="11"/>
    </row>
    <row r="168" spans="12:13" x14ac:dyDescent="0.25">
      <c r="L168" s="11"/>
      <c r="M168" s="11"/>
    </row>
    <row r="169" spans="12:13" x14ac:dyDescent="0.25">
      <c r="L169" s="11"/>
      <c r="M169" s="11"/>
    </row>
    <row r="170" spans="12:13" x14ac:dyDescent="0.25">
      <c r="L170" s="11"/>
      <c r="M170" s="11"/>
    </row>
    <row r="171" spans="12:13" x14ac:dyDescent="0.25">
      <c r="L171" s="11"/>
      <c r="M171" s="11"/>
    </row>
    <row r="172" spans="12:13" x14ac:dyDescent="0.25">
      <c r="L172" s="11"/>
      <c r="M172" s="11"/>
    </row>
    <row r="173" spans="12:13" x14ac:dyDescent="0.25">
      <c r="L173" s="11"/>
      <c r="M173" s="11"/>
    </row>
    <row r="174" spans="12:13" x14ac:dyDescent="0.25">
      <c r="L174" s="11"/>
      <c r="M174" s="11"/>
    </row>
    <row r="175" spans="12:13" x14ac:dyDescent="0.25">
      <c r="L175" s="11"/>
      <c r="M175" s="11"/>
    </row>
    <row r="176" spans="12:13" x14ac:dyDescent="0.25">
      <c r="L176" s="11"/>
      <c r="M176" s="11"/>
    </row>
    <row r="177" spans="12:13" x14ac:dyDescent="0.25">
      <c r="L177" s="11"/>
      <c r="M177" s="11"/>
    </row>
    <row r="178" spans="12:13" x14ac:dyDescent="0.25">
      <c r="L178" s="11"/>
      <c r="M178" s="11"/>
    </row>
    <row r="179" spans="12:13" x14ac:dyDescent="0.25">
      <c r="L179" s="11"/>
      <c r="M179" s="11"/>
    </row>
    <row r="180" spans="12:13" x14ac:dyDescent="0.25">
      <c r="L180" s="11"/>
      <c r="M180" s="11"/>
    </row>
    <row r="181" spans="12:13" x14ac:dyDescent="0.25">
      <c r="L181" s="11"/>
      <c r="M181" s="11"/>
    </row>
    <row r="182" spans="12:13" x14ac:dyDescent="0.25">
      <c r="L182" s="11"/>
      <c r="M182" s="11"/>
    </row>
    <row r="183" spans="12:13" x14ac:dyDescent="0.25">
      <c r="L183" s="11"/>
      <c r="M183" s="11"/>
    </row>
    <row r="184" spans="12:13" x14ac:dyDescent="0.25">
      <c r="L184" s="11"/>
      <c r="M184" s="11"/>
    </row>
    <row r="185" spans="12:13" x14ac:dyDescent="0.25">
      <c r="L185" s="11"/>
      <c r="M185" s="11"/>
    </row>
    <row r="186" spans="12:13" x14ac:dyDescent="0.25">
      <c r="L186" s="11"/>
      <c r="M186" s="11"/>
    </row>
    <row r="187" spans="12:13" x14ac:dyDescent="0.25">
      <c r="L187" s="11"/>
      <c r="M187" s="11"/>
    </row>
    <row r="188" spans="12:13" x14ac:dyDescent="0.25">
      <c r="L188" s="11"/>
      <c r="M188" s="11"/>
    </row>
    <row r="189" spans="12:13" x14ac:dyDescent="0.25">
      <c r="L189" s="11"/>
      <c r="M189" s="11"/>
    </row>
    <row r="190" spans="12:13" x14ac:dyDescent="0.25">
      <c r="L190" s="11"/>
      <c r="M190" s="11"/>
    </row>
    <row r="191" spans="12:13" x14ac:dyDescent="0.25">
      <c r="L191" s="11"/>
      <c r="M191" s="11"/>
    </row>
    <row r="192" spans="12:13" x14ac:dyDescent="0.25">
      <c r="L192" s="11"/>
      <c r="M192" s="11"/>
    </row>
    <row r="193" spans="12:13" x14ac:dyDescent="0.25">
      <c r="L193" s="11"/>
      <c r="M193" s="11"/>
    </row>
    <row r="194" spans="12:13" x14ac:dyDescent="0.25">
      <c r="L194" s="11"/>
      <c r="M194" s="11"/>
    </row>
    <row r="195" spans="12:13" x14ac:dyDescent="0.25">
      <c r="L195" s="11"/>
      <c r="M195" s="11"/>
    </row>
  </sheetData>
  <mergeCells count="11">
    <mergeCell ref="B2:G2"/>
    <mergeCell ref="B6:H6"/>
    <mergeCell ref="A10:G10"/>
    <mergeCell ref="A11:M11"/>
    <mergeCell ref="B1:M1"/>
    <mergeCell ref="B3:E3"/>
    <mergeCell ref="A106:C106"/>
    <mergeCell ref="B8:C8"/>
    <mergeCell ref="B5:E5"/>
    <mergeCell ref="B7:E7"/>
    <mergeCell ref="A105:M105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2024-10-22T12:12:57Z</cp:lastPrinted>
  <dcterms:created xsi:type="dcterms:W3CDTF">2013-09-17T09:23:46Z</dcterms:created>
  <dcterms:modified xsi:type="dcterms:W3CDTF">2024-10-26T07:51:40Z</dcterms:modified>
</cp:coreProperties>
</file>