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5600" windowHeight="11640"/>
  </bookViews>
  <sheets>
    <sheet name="2024" sheetId="16" r:id="rId1"/>
  </sheets>
  <definedNames>
    <definedName name="_xlnm._FilterDatabase" localSheetId="0" hidden="1">'2024'!$A$14:$C$104</definedName>
    <definedName name="_xlnm.Print_Titles" localSheetId="0">'2024'!$14:$14</definedName>
    <definedName name="_xlnm.Print_Area" localSheetId="0">'2024'!$A$1:$E$105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2" i="16" l="1"/>
  <c r="E101" i="16" s="1"/>
  <c r="D101" i="16"/>
  <c r="C101" i="16"/>
  <c r="E99" i="16"/>
  <c r="E100" i="16"/>
  <c r="D98" i="16"/>
  <c r="E98" i="16"/>
  <c r="D95" i="16"/>
  <c r="D94" i="16" s="1"/>
  <c r="C95" i="16"/>
  <c r="E96" i="16"/>
  <c r="E95" i="16" s="1"/>
  <c r="E97" i="16"/>
  <c r="E92" i="16"/>
  <c r="D89" i="16"/>
  <c r="E89" i="16"/>
  <c r="E88" i="16"/>
  <c r="D87" i="16"/>
  <c r="E87" i="16"/>
  <c r="E86" i="16"/>
  <c r="E85" i="16" s="1"/>
  <c r="D85" i="16"/>
  <c r="E84" i="16"/>
  <c r="D83" i="16"/>
  <c r="E83" i="16"/>
  <c r="E82" i="16"/>
  <c r="D81" i="16"/>
  <c r="E81" i="16"/>
  <c r="E77" i="16"/>
  <c r="E76" i="16" s="1"/>
  <c r="E78" i="16"/>
  <c r="E79" i="16"/>
  <c r="E80" i="16"/>
  <c r="D76" i="16"/>
  <c r="E71" i="16"/>
  <c r="E72" i="16"/>
  <c r="E73" i="16"/>
  <c r="E74" i="16"/>
  <c r="D70" i="16"/>
  <c r="E70" i="16"/>
  <c r="E69" i="16"/>
  <c r="E68" i="16" s="1"/>
  <c r="D68" i="16"/>
  <c r="E61" i="16"/>
  <c r="D53" i="16"/>
  <c r="E53" i="16"/>
  <c r="D56" i="16"/>
  <c r="E56" i="16"/>
  <c r="D58" i="16"/>
  <c r="E58" i="16"/>
  <c r="D60" i="16"/>
  <c r="E60" i="16"/>
  <c r="E47" i="16"/>
  <c r="D46" i="16"/>
  <c r="E46" i="16"/>
  <c r="D45" i="16"/>
  <c r="E45" i="16"/>
  <c r="E44" i="16" s="1"/>
  <c r="E23" i="16"/>
  <c r="E22" i="16" s="1"/>
  <c r="E24" i="16"/>
  <c r="E25" i="16"/>
  <c r="E27" i="16"/>
  <c r="E29" i="16"/>
  <c r="E30" i="16"/>
  <c r="E32" i="16"/>
  <c r="E33" i="16"/>
  <c r="E35" i="16"/>
  <c r="E37" i="16"/>
  <c r="E38" i="16"/>
  <c r="E36" i="16" s="1"/>
  <c r="E40" i="16"/>
  <c r="E42" i="16"/>
  <c r="E41" i="16" s="1"/>
  <c r="D41" i="16"/>
  <c r="D39" i="16"/>
  <c r="E39" i="16"/>
  <c r="D36" i="16"/>
  <c r="D34" i="16"/>
  <c r="E34" i="16"/>
  <c r="D31" i="16"/>
  <c r="D28" i="16"/>
  <c r="D26" i="16"/>
  <c r="E26" i="16"/>
  <c r="D22" i="16"/>
  <c r="E21" i="16"/>
  <c r="D20" i="16"/>
  <c r="E20" i="16"/>
  <c r="E19" i="16"/>
  <c r="D17" i="16"/>
  <c r="E17" i="16"/>
  <c r="D44" i="16" l="1"/>
  <c r="E94" i="16"/>
  <c r="D75" i="16"/>
  <c r="E75" i="16"/>
  <c r="D52" i="16"/>
  <c r="D43" i="16" s="1"/>
  <c r="E52" i="16"/>
  <c r="E43" i="16" s="1"/>
  <c r="E28" i="16"/>
  <c r="E31" i="16"/>
  <c r="E16" i="16"/>
  <c r="D16" i="16"/>
  <c r="C98" i="16"/>
  <c r="D103" i="16" l="1"/>
  <c r="E103" i="16"/>
  <c r="C70" i="16"/>
  <c r="C66" i="16" l="1"/>
  <c r="C64" i="16" l="1"/>
  <c r="C62" i="16"/>
  <c r="C68" i="16"/>
  <c r="C94" i="16"/>
  <c r="C89" i="16"/>
  <c r="C90" i="16"/>
  <c r="C87" i="16"/>
  <c r="C85" i="16"/>
  <c r="C83" i="16"/>
  <c r="C81" i="16"/>
  <c r="C76" i="16"/>
  <c r="C60" i="16"/>
  <c r="C45" i="16"/>
  <c r="C22" i="16"/>
  <c r="C41" i="16"/>
  <c r="C34" i="16"/>
  <c r="C31" i="16"/>
  <c r="C28" i="16"/>
  <c r="C26" i="16"/>
  <c r="C44" i="16" l="1"/>
  <c r="C52" i="16"/>
  <c r="C43" i="16" s="1"/>
  <c r="C75" i="16"/>
  <c r="C20" i="16"/>
  <c r="C56" i="16" l="1"/>
  <c r="C53" i="16" l="1"/>
  <c r="C39" i="16" l="1"/>
  <c r="C36" i="16"/>
  <c r="C17" i="16"/>
  <c r="C16" i="16" l="1"/>
  <c r="C58" i="16"/>
  <c r="C46" i="16"/>
  <c r="C50" i="16"/>
  <c r="C103" i="16" l="1"/>
</calcChain>
</file>

<file path=xl/sharedStrings.xml><?xml version="1.0" encoding="utf-8"?>
<sst xmlns="http://schemas.openxmlformats.org/spreadsheetml/2006/main" count="194" uniqueCount="180">
  <si>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</si>
  <si>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</si>
  <si>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</si>
  <si>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</si>
  <si>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</si>
  <si>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</si>
  <si>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</si>
  <si>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</si>
  <si>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</si>
  <si>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</si>
  <si>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</si>
  <si>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</si>
  <si>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</si>
  <si>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</si>
  <si>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</si>
  <si>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</si>
  <si>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</si>
  <si>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</si>
  <si>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</si>
  <si>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</si>
  <si>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</si>
  <si>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</si>
  <si>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</si>
  <si>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</si>
  <si>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</si>
  <si>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</si>
  <si>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</si>
  <si>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</si>
  <si>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</si>
  <si>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</si>
  <si>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</si>
  <si>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</si>
  <si>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</si>
  <si>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</si>
  <si>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</si>
  <si>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</si>
  <si>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</si>
  <si>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</si>
  <si>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</si>
  <si>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</si>
  <si>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</si>
  <si>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</si>
  <si>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</si>
  <si>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</si>
  <si>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</si>
  <si>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</si>
  <si>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</si>
  <si>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</si>
  <si>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</si>
  <si>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</si>
  <si>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</si>
  <si>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</si>
  <si>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</si>
  <si>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</si>
  <si>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</si>
  <si>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</si>
  <si>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</si>
  <si>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</si>
  <si>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</si>
  <si>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</si>
  <si>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</si>
  <si>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</si>
  <si>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</si>
  <si>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</si>
  <si>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</si>
  <si>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</si>
  <si>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</si>
  <si>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</si>
  <si>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</si>
  <si>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</si>
  <si>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</si>
  <si>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</si>
  <si>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</si>
  <si>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</si>
  <si>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</si>
  <si>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</si>
  <si>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</si>
  <si>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</si>
  <si>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</si>
  <si>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</si>
  <si>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</si>
  <si>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</si>
  <si>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</si>
  <si>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</si>
  <si>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</si>
  <si>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</si>
  <si>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</si>
  <si>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</si>
  <si>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</si>
  <si>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</si>
  <si>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</si>
  <si>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</si>
  <si>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</si>
  <si>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</si>
  <si>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</si>
  <si>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</si>
  <si>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</si>
  <si>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</si>
  <si>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</si>
  <si>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</si>
  <si>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</si>
  <si>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</si>
  <si>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</si>
  <si>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</si>
  <si>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</si>
  <si>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</si>
  <si>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</si>
  <si>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</si>
  <si>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</si>
  <si>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</si>
  <si>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</si>
  <si>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</si>
  <si>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</si>
  <si>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</si>
  <si>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</si>
  <si>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</si>
  <si>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</si>
  <si>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</si>
  <si>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</si>
  <si>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</si>
  <si>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</si>
  <si>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</si>
  <si>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</si>
  <si>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</si>
  <si>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</si>
  <si>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</si>
  <si>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</si>
  <si>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</si>
  <si>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</si>
  <si>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</si>
  <si>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</si>
  <si>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</si>
  <si>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</si>
  <si>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</si>
  <si>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</si>
  <si>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</si>
  <si>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</si>
  <si>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</si>
  <si>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</si>
  <si>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</si>
  <si>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</si>
  <si>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</si>
  <si>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</si>
  <si>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</si>
  <si>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</si>
  <si>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</si>
  <si>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</si>
  <si>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</si>
  <si>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</si>
  <si>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</si>
  <si>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</si>
  <si>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</si>
  <si>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</si>
  <si>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</si>
  <si>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</si>
  <si>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</si>
  <si>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</si>
  <si>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</si>
  <si>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</si>
  <si>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</si>
  <si>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907 2 02 49999 05 0000 150</t>
  </si>
  <si>
    <t>907 2 02 29999 05 0000 150</t>
  </si>
  <si>
    <t>936 2 02 49999 05 0000 150</t>
  </si>
  <si>
    <t>585,9 - дрова СВО; 9330,0 - приобретение автобусов</t>
  </si>
  <si>
    <t>936 2 02 40014 05 0000 150</t>
  </si>
  <si>
    <t>55,0 - ЕДДС; 3,0 - муниципальный земельный контроль; 5,0 - градостроительная деятельность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</si>
  <si>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</si>
  <si>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</si>
  <si>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</si>
  <si>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</si>
  <si>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</si>
  <si>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</si>
  <si>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>34 322,4 - субсидия на выполнение РО; 190,67 - лагерь; 31,086 - на повышение уровня подготовки ОМСУ</t>
  </si>
  <si>
    <t>субсидия на выполнение предписаний контрольно-надзорных органов</t>
  </si>
  <si>
    <t>2 148,0 - капитальный ремонт дорог; 2 077,60 - подготовка к ОЗП</t>
  </si>
  <si>
    <t xml:space="preserve">                                         к  решению Тужинской районной Думы</t>
  </si>
  <si>
    <t xml:space="preserve">                                         от 15.12.2023 № 26/143</t>
  </si>
  <si>
    <t xml:space="preserve">                                         Приложение № 8</t>
  </si>
  <si>
    <t xml:space="preserve">                                         Приложение № 4</t>
  </si>
  <si>
    <t xml:space="preserve">                                         от 22.02.2024 № 27/148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</si>
</sst>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abSelected="1" view="pageBreakPreview" zoomScaleSheetLayoutView="100" workbookViewId="0">
      <selection activeCell="B3" sqref="B3:E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customWidth="1"/>
    <col min="6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5" ht="18.75" x14ac:dyDescent="0.25">
      <c r="B1" s="36" t="s">
        <v>178</v>
      </c>
      <c r="C1" s="36"/>
      <c r="D1" s="37"/>
      <c r="E1" s="37"/>
    </row>
    <row r="2" spans="1:5" ht="18.75" x14ac:dyDescent="0.25">
      <c r="B2" s="38" t="s">
        <v>175</v>
      </c>
      <c r="C2" s="38"/>
      <c r="D2" s="37"/>
      <c r="E2" s="37"/>
    </row>
    <row r="3" spans="1:5" ht="18.75" x14ac:dyDescent="0.25">
      <c r="B3" s="38" t="s">
        <v>179</v>
      </c>
      <c r="C3" s="38"/>
      <c r="D3" s="37"/>
      <c r="E3" s="37"/>
    </row>
    <row r="6" spans="1:5" ht="18" customHeight="1" x14ac:dyDescent="0.25">
      <c r="B6" s="36" t="s">
        <v>177</v>
      </c>
      <c r="C6" s="36"/>
      <c r="D6" s="37"/>
      <c r="E6" s="37"/>
    </row>
    <row r="7" spans="1:5" ht="18" customHeight="1" x14ac:dyDescent="0.25">
      <c r="B7" s="38" t="s">
        <v>175</v>
      </c>
      <c r="C7" s="38"/>
      <c r="D7" s="37"/>
      <c r="E7" s="37"/>
    </row>
    <row r="8" spans="1:5" ht="18" customHeight="1" x14ac:dyDescent="0.25">
      <c r="B8" s="38" t="s">
        <v>176</v>
      </c>
      <c r="C8" s="38"/>
      <c r="D8" s="37"/>
      <c r="E8" s="37"/>
    </row>
    <row r="9" spans="1:5" ht="18" customHeight="1" x14ac:dyDescent="0.25">
      <c r="B9" s="38"/>
      <c r="C9" s="38"/>
    </row>
    <row r="10" spans="1:5" ht="36" customHeight="1" x14ac:dyDescent="0.25">
      <c r="A10" s="2"/>
      <c r="B10" s="3"/>
    </row>
    <row r="11" spans="1:5" ht="18" customHeight="1" x14ac:dyDescent="0.25">
      <c r="A11" s="43" t="s">
        <v>11</v>
      </c>
      <c r="B11" s="43"/>
      <c r="C11" s="43"/>
      <c r="D11" s="37"/>
      <c r="E11" s="37"/>
    </row>
    <row r="12" spans="1:5" ht="54" customHeight="1" x14ac:dyDescent="0.25">
      <c r="A12" s="42" t="s">
        <v>159</v>
      </c>
      <c r="B12" s="42"/>
      <c r="C12" s="42"/>
      <c r="D12" s="37"/>
      <c r="E12" s="37"/>
    </row>
    <row r="13" spans="1:5" ht="24" customHeight="1" x14ac:dyDescent="0.25">
      <c r="A13" s="4"/>
      <c r="B13" s="3"/>
    </row>
    <row r="14" spans="1:5" s="6" customFormat="1" ht="31.5" x14ac:dyDescent="0.25">
      <c r="A14" s="5" t="s">
        <v>0</v>
      </c>
      <c r="B14" s="5" t="s">
        <v>1</v>
      </c>
      <c r="C14" s="19" t="s">
        <v>24</v>
      </c>
      <c r="D14" s="5" t="s">
        <v>170</v>
      </c>
      <c r="E14" s="28" t="s">
        <v>171</v>
      </c>
    </row>
    <row r="15" spans="1:5" s="10" customFormat="1" ht="12.75" x14ac:dyDescent="0.25">
      <c r="A15" s="32">
        <v>1</v>
      </c>
      <c r="B15" s="32">
        <v>2</v>
      </c>
      <c r="C15" s="33">
        <v>3</v>
      </c>
      <c r="D15" s="34"/>
      <c r="E15" s="35">
        <v>3</v>
      </c>
    </row>
    <row r="16" spans="1:5" s="11" customFormat="1" x14ac:dyDescent="0.25">
      <c r="A16" s="7" t="s">
        <v>2</v>
      </c>
      <c r="B16" s="7" t="s">
        <v>3</v>
      </c>
      <c r="C16" s="20">
        <f>C17+C20+C22+C26+C28+C31+C34+C36+C39+C41</f>
        <v>45277.983000000007</v>
      </c>
      <c r="D16" s="25">
        <f t="shared" ref="D16:E16" si="0">D17+D20+D22+D26+D28+D31+D34+D36+D39+D41</f>
        <v>-28.782</v>
      </c>
      <c r="E16" s="29">
        <f t="shared" si="0"/>
        <v>45249.201000000008</v>
      </c>
    </row>
    <row r="17" spans="1:5" s="11" customFormat="1" x14ac:dyDescent="0.25">
      <c r="A17" s="12" t="s">
        <v>25</v>
      </c>
      <c r="B17" s="12" t="s">
        <v>26</v>
      </c>
      <c r="C17" s="21">
        <f>C18+C19</f>
        <v>13003</v>
      </c>
      <c r="D17" s="26">
        <f t="shared" ref="D17:E17" si="1">D18+D19</f>
        <v>0</v>
      </c>
      <c r="E17" s="30">
        <f t="shared" si="1"/>
        <v>13003</v>
      </c>
    </row>
    <row r="18" spans="1:5" s="11" customFormat="1" hidden="1" x14ac:dyDescent="0.25">
      <c r="A18" s="12" t="s">
        <v>28</v>
      </c>
      <c r="B18" s="12" t="s">
        <v>27</v>
      </c>
      <c r="C18" s="21"/>
      <c r="D18" s="24"/>
      <c r="E18" s="31"/>
    </row>
    <row r="19" spans="1:5" s="11" customFormat="1" x14ac:dyDescent="0.25">
      <c r="A19" s="12" t="s">
        <v>30</v>
      </c>
      <c r="B19" s="12" t="s">
        <v>29</v>
      </c>
      <c r="C19" s="21">
        <v>13003</v>
      </c>
      <c r="D19" s="24"/>
      <c r="E19" s="31">
        <f>C19+D19</f>
        <v>13003</v>
      </c>
    </row>
    <row r="20" spans="1:5" s="11" customFormat="1" ht="47.25" x14ac:dyDescent="0.25">
      <c r="A20" s="12" t="s">
        <v>32</v>
      </c>
      <c r="B20" s="12" t="s">
        <v>31</v>
      </c>
      <c r="C20" s="21">
        <f>C21</f>
        <v>4267.9480000000003</v>
      </c>
      <c r="D20" s="26">
        <f t="shared" ref="D20:E20" si="2">D21</f>
        <v>0</v>
      </c>
      <c r="E20" s="30">
        <f t="shared" si="2"/>
        <v>4267.9480000000003</v>
      </c>
    </row>
    <row r="21" spans="1:5" s="11" customFormat="1" ht="34.5" customHeight="1" x14ac:dyDescent="0.25">
      <c r="A21" s="12" t="s">
        <v>34</v>
      </c>
      <c r="B21" s="12" t="s">
        <v>33</v>
      </c>
      <c r="C21" s="21">
        <v>4267.9480000000003</v>
      </c>
      <c r="D21" s="24"/>
      <c r="E21" s="31">
        <f>C21+D21</f>
        <v>4267.9480000000003</v>
      </c>
    </row>
    <row r="22" spans="1:5" s="11" customFormat="1" x14ac:dyDescent="0.25">
      <c r="A22" s="12" t="s">
        <v>36</v>
      </c>
      <c r="B22" s="12" t="s">
        <v>35</v>
      </c>
      <c r="C22" s="21">
        <f>C23+C24+C25</f>
        <v>21860</v>
      </c>
      <c r="D22" s="26">
        <f t="shared" ref="D22:E22" si="3">D23+D24+D25</f>
        <v>0</v>
      </c>
      <c r="E22" s="30">
        <f t="shared" si="3"/>
        <v>21860</v>
      </c>
    </row>
    <row r="23" spans="1:5" s="11" customFormat="1" ht="31.5" x14ac:dyDescent="0.25">
      <c r="A23" s="12" t="s">
        <v>38</v>
      </c>
      <c r="B23" s="12" t="s">
        <v>37</v>
      </c>
      <c r="C23" s="21">
        <v>20700</v>
      </c>
      <c r="D23" s="24"/>
      <c r="E23" s="31">
        <f t="shared" ref="E23:E24" si="4">C23+D23</f>
        <v>20700</v>
      </c>
    </row>
    <row r="24" spans="1:5" s="11" customFormat="1" x14ac:dyDescent="0.25">
      <c r="A24" s="12" t="s">
        <v>84</v>
      </c>
      <c r="B24" s="12" t="s">
        <v>83</v>
      </c>
      <c r="C24" s="21">
        <v>383</v>
      </c>
      <c r="D24" s="24"/>
      <c r="E24" s="31">
        <f t="shared" si="4"/>
        <v>383</v>
      </c>
    </row>
    <row r="25" spans="1:5" s="11" customFormat="1" ht="31.5" x14ac:dyDescent="0.25">
      <c r="A25" s="12" t="s">
        <v>85</v>
      </c>
      <c r="B25" s="12" t="s">
        <v>86</v>
      </c>
      <c r="C25" s="21">
        <v>777</v>
      </c>
      <c r="D25" s="24"/>
      <c r="E25" s="31">
        <f>C25+D25</f>
        <v>777</v>
      </c>
    </row>
    <row r="26" spans="1:5" s="11" customFormat="1" x14ac:dyDescent="0.25">
      <c r="A26" s="12" t="s">
        <v>40</v>
      </c>
      <c r="B26" s="12" t="s">
        <v>39</v>
      </c>
      <c r="C26" s="21">
        <f>C27</f>
        <v>670</v>
      </c>
      <c r="D26" s="26">
        <f t="shared" ref="D26:E26" si="5">D27</f>
        <v>0</v>
      </c>
      <c r="E26" s="30">
        <f t="shared" si="5"/>
        <v>670</v>
      </c>
    </row>
    <row r="27" spans="1:5" s="11" customFormat="1" x14ac:dyDescent="0.25">
      <c r="A27" s="12" t="s">
        <v>42</v>
      </c>
      <c r="B27" s="12" t="s">
        <v>41</v>
      </c>
      <c r="C27" s="21">
        <v>670</v>
      </c>
      <c r="D27" s="24"/>
      <c r="E27" s="31">
        <f>C27+D27</f>
        <v>670</v>
      </c>
    </row>
    <row r="28" spans="1:5" s="11" customFormat="1" x14ac:dyDescent="0.25">
      <c r="A28" s="12" t="s">
        <v>44</v>
      </c>
      <c r="B28" s="12" t="s">
        <v>43</v>
      </c>
      <c r="C28" s="21">
        <f>C29+C30</f>
        <v>454</v>
      </c>
      <c r="D28" s="26">
        <f t="shared" ref="D28:E28" si="6">D29+D30</f>
        <v>0</v>
      </c>
      <c r="E28" s="30">
        <f t="shared" si="6"/>
        <v>454</v>
      </c>
    </row>
    <row r="29" spans="1:5" s="11" customFormat="1" ht="31.5" x14ac:dyDescent="0.25">
      <c r="A29" s="12" t="s">
        <v>87</v>
      </c>
      <c r="B29" s="12" t="s">
        <v>88</v>
      </c>
      <c r="C29" s="21">
        <v>454</v>
      </c>
      <c r="D29" s="24"/>
      <c r="E29" s="31">
        <f>C29+D29</f>
        <v>454</v>
      </c>
    </row>
    <row r="30" spans="1:5" s="11" customFormat="1" ht="47.25" x14ac:dyDescent="0.25">
      <c r="A30" s="12" t="s">
        <v>45</v>
      </c>
      <c r="B30" s="12" t="s">
        <v>46</v>
      </c>
      <c r="C30" s="21">
        <v>0</v>
      </c>
      <c r="D30" s="24"/>
      <c r="E30" s="31">
        <f>C30+D30</f>
        <v>0</v>
      </c>
    </row>
    <row r="31" spans="1:5" s="11" customFormat="1" ht="47.25" x14ac:dyDescent="0.25">
      <c r="A31" s="12" t="s">
        <v>47</v>
      </c>
      <c r="B31" s="12" t="s">
        <v>48</v>
      </c>
      <c r="C31" s="21">
        <f>C32+C33</f>
        <v>1306</v>
      </c>
      <c r="D31" s="26">
        <f t="shared" ref="D31:E31" si="7">D32+D33</f>
        <v>0</v>
      </c>
      <c r="E31" s="30">
        <f t="shared" si="7"/>
        <v>1306</v>
      </c>
    </row>
    <row r="32" spans="1:5" s="11" customFormat="1" ht="97.5" customHeight="1" x14ac:dyDescent="0.25">
      <c r="A32" s="12" t="s">
        <v>49</v>
      </c>
      <c r="B32" s="12" t="s">
        <v>50</v>
      </c>
      <c r="C32" s="21">
        <v>1156</v>
      </c>
      <c r="D32" s="24"/>
      <c r="E32" s="31">
        <f>C32+D32</f>
        <v>1156</v>
      </c>
    </row>
    <row r="33" spans="1:5" s="11" customFormat="1" ht="94.5" x14ac:dyDescent="0.25">
      <c r="A33" s="12" t="s">
        <v>89</v>
      </c>
      <c r="B33" s="12" t="s">
        <v>90</v>
      </c>
      <c r="C33" s="21">
        <v>150</v>
      </c>
      <c r="D33" s="24"/>
      <c r="E33" s="31">
        <f>C33+D33</f>
        <v>150</v>
      </c>
    </row>
    <row r="34" spans="1:5" s="11" customFormat="1" ht="31.5" x14ac:dyDescent="0.25">
      <c r="A34" s="12" t="s">
        <v>52</v>
      </c>
      <c r="B34" s="12" t="s">
        <v>51</v>
      </c>
      <c r="C34" s="21">
        <f>C35</f>
        <v>33.034999999999997</v>
      </c>
      <c r="D34" s="26">
        <f t="shared" ref="D34:E34" si="8">D35</f>
        <v>0</v>
      </c>
      <c r="E34" s="30">
        <f t="shared" si="8"/>
        <v>33.034999999999997</v>
      </c>
    </row>
    <row r="35" spans="1:5" s="11" customFormat="1" ht="21.75" customHeight="1" x14ac:dyDescent="0.25">
      <c r="A35" s="12" t="s">
        <v>53</v>
      </c>
      <c r="B35" s="12" t="s">
        <v>54</v>
      </c>
      <c r="C35" s="21">
        <v>33.034999999999997</v>
      </c>
      <c r="D35" s="24"/>
      <c r="E35" s="31">
        <f>C35+D35</f>
        <v>33.034999999999997</v>
      </c>
    </row>
    <row r="36" spans="1:5" s="11" customFormat="1" ht="31.5" x14ac:dyDescent="0.25">
      <c r="A36" s="12" t="s">
        <v>55</v>
      </c>
      <c r="B36" s="12" t="s">
        <v>56</v>
      </c>
      <c r="C36" s="21">
        <f>C37+C38</f>
        <v>3602</v>
      </c>
      <c r="D36" s="26">
        <f t="shared" ref="D36:E36" si="9">D37+D38</f>
        <v>-28.782</v>
      </c>
      <c r="E36" s="30">
        <f t="shared" si="9"/>
        <v>3573.2179999999998</v>
      </c>
    </row>
    <row r="37" spans="1:5" s="11" customFormat="1" x14ac:dyDescent="0.25">
      <c r="A37" s="12" t="s">
        <v>57</v>
      </c>
      <c r="B37" s="12" t="s">
        <v>58</v>
      </c>
      <c r="C37" s="21">
        <v>3072</v>
      </c>
      <c r="D37" s="24">
        <v>-28.782</v>
      </c>
      <c r="E37" s="31">
        <f>C37+D37</f>
        <v>3043.2179999999998</v>
      </c>
    </row>
    <row r="38" spans="1:5" s="11" customFormat="1" x14ac:dyDescent="0.25">
      <c r="A38" s="12" t="s">
        <v>59</v>
      </c>
      <c r="B38" s="12" t="s">
        <v>60</v>
      </c>
      <c r="C38" s="21">
        <v>530</v>
      </c>
      <c r="D38" s="24"/>
      <c r="E38" s="31">
        <f>C38+D38</f>
        <v>530</v>
      </c>
    </row>
    <row r="39" spans="1:5" s="11" customFormat="1" ht="31.5" x14ac:dyDescent="0.25">
      <c r="A39" s="12" t="s">
        <v>61</v>
      </c>
      <c r="B39" s="12" t="s">
        <v>62</v>
      </c>
      <c r="C39" s="21">
        <f>C40</f>
        <v>0</v>
      </c>
      <c r="D39" s="26">
        <f t="shared" ref="D39:E39" si="10">D40</f>
        <v>0</v>
      </c>
      <c r="E39" s="30">
        <f t="shared" si="10"/>
        <v>0</v>
      </c>
    </row>
    <row r="40" spans="1:5" s="11" customFormat="1" ht="94.5" x14ac:dyDescent="0.25">
      <c r="A40" s="12" t="s">
        <v>64</v>
      </c>
      <c r="B40" s="12" t="s">
        <v>63</v>
      </c>
      <c r="C40" s="21">
        <v>0</v>
      </c>
      <c r="D40" s="24"/>
      <c r="E40" s="31">
        <f>C40+D40</f>
        <v>0</v>
      </c>
    </row>
    <row r="41" spans="1:5" s="11" customFormat="1" x14ac:dyDescent="0.25">
      <c r="A41" s="12" t="s">
        <v>66</v>
      </c>
      <c r="B41" s="12" t="s">
        <v>65</v>
      </c>
      <c r="C41" s="21">
        <f>C42</f>
        <v>82</v>
      </c>
      <c r="D41" s="26">
        <f t="shared" ref="D41:E41" si="11">D42</f>
        <v>0</v>
      </c>
      <c r="E41" s="30">
        <f t="shared" si="11"/>
        <v>82</v>
      </c>
    </row>
    <row r="42" spans="1:5" s="11" customFormat="1" ht="47.25" x14ac:dyDescent="0.25">
      <c r="A42" s="12" t="s">
        <v>68</v>
      </c>
      <c r="B42" s="12" t="s">
        <v>67</v>
      </c>
      <c r="C42" s="21">
        <v>82</v>
      </c>
      <c r="D42" s="24"/>
      <c r="E42" s="31">
        <f>C42+D42</f>
        <v>82</v>
      </c>
    </row>
    <row r="43" spans="1:5" s="11" customFormat="1" x14ac:dyDescent="0.25">
      <c r="A43" s="7" t="s">
        <v>4</v>
      </c>
      <c r="B43" s="7" t="s">
        <v>5</v>
      </c>
      <c r="C43" s="20">
        <f>C45+C52+C75+C94+C101</f>
        <v>118877.46999999999</v>
      </c>
      <c r="D43" s="20">
        <f t="shared" ref="D43:E43" si="12">D45+D52+D75+D94+D101</f>
        <v>2222.8859999999986</v>
      </c>
      <c r="E43" s="29">
        <f t="shared" si="12"/>
        <v>121100.35599999999</v>
      </c>
    </row>
    <row r="44" spans="1:5" s="11" customFormat="1" ht="47.25" x14ac:dyDescent="0.25">
      <c r="A44" s="7" t="s">
        <v>6</v>
      </c>
      <c r="B44" s="7" t="s">
        <v>7</v>
      </c>
      <c r="C44" s="20">
        <f>C45</f>
        <v>34297</v>
      </c>
      <c r="D44" s="20">
        <f t="shared" ref="D44:E44" si="13">D45</f>
        <v>0</v>
      </c>
      <c r="E44" s="29">
        <f t="shared" si="13"/>
        <v>34297</v>
      </c>
    </row>
    <row r="45" spans="1:5" s="11" customFormat="1" ht="31.5" x14ac:dyDescent="0.25">
      <c r="A45" s="7" t="s">
        <v>13</v>
      </c>
      <c r="B45" s="7" t="s">
        <v>12</v>
      </c>
      <c r="C45" s="20">
        <f>C47</f>
        <v>34297</v>
      </c>
      <c r="D45" s="25">
        <f t="shared" ref="D45:E45" si="14">D47</f>
        <v>0</v>
      </c>
      <c r="E45" s="29">
        <f t="shared" si="14"/>
        <v>34297</v>
      </c>
    </row>
    <row r="46" spans="1:5" s="11" customFormat="1" ht="23.25" customHeight="1" x14ac:dyDescent="0.25">
      <c r="A46" s="12" t="s">
        <v>14</v>
      </c>
      <c r="B46" s="12" t="s">
        <v>8</v>
      </c>
      <c r="C46" s="21">
        <f t="shared" ref="C46:E46" si="15">C47</f>
        <v>34297</v>
      </c>
      <c r="D46" s="26">
        <f t="shared" si="15"/>
        <v>0</v>
      </c>
      <c r="E46" s="30">
        <f t="shared" si="15"/>
        <v>34297</v>
      </c>
    </row>
    <row r="47" spans="1:5" s="11" customFormat="1" ht="35.25" customHeight="1" x14ac:dyDescent="0.25">
      <c r="A47" s="12" t="s">
        <v>91</v>
      </c>
      <c r="B47" s="12" t="s">
        <v>92</v>
      </c>
      <c r="C47" s="21">
        <v>34297</v>
      </c>
      <c r="D47" s="24"/>
      <c r="E47" s="31">
        <f>C47+D47</f>
        <v>34297</v>
      </c>
    </row>
    <row r="48" spans="1:5" s="11" customFormat="1" ht="35.25" hidden="1" customHeight="1" x14ac:dyDescent="0.25">
      <c r="A48" s="13" t="s">
        <v>74</v>
      </c>
      <c r="B48" s="14" t="s">
        <v>77</v>
      </c>
      <c r="C48" s="21"/>
      <c r="D48" s="24"/>
      <c r="E48" s="31"/>
    </row>
    <row r="49" spans="1:5" s="11" customFormat="1" ht="35.25" hidden="1" customHeight="1" x14ac:dyDescent="0.25">
      <c r="A49" s="13" t="s">
        <v>75</v>
      </c>
      <c r="B49" s="14" t="s">
        <v>76</v>
      </c>
      <c r="C49" s="21"/>
      <c r="D49" s="24"/>
      <c r="E49" s="31"/>
    </row>
    <row r="50" spans="1:5" s="11" customFormat="1" ht="47.25" hidden="1" x14ac:dyDescent="0.25">
      <c r="A50" s="12" t="s">
        <v>19</v>
      </c>
      <c r="B50" s="12" t="s">
        <v>18</v>
      </c>
      <c r="C50" s="21">
        <f t="shared" ref="C50" si="16">C51</f>
        <v>0</v>
      </c>
      <c r="D50" s="24"/>
      <c r="E50" s="31"/>
    </row>
    <row r="51" spans="1:5" s="11" customFormat="1" ht="63" hidden="1" x14ac:dyDescent="0.25">
      <c r="A51" s="12" t="s">
        <v>17</v>
      </c>
      <c r="B51" s="12" t="s">
        <v>16</v>
      </c>
      <c r="C51" s="21"/>
      <c r="D51" s="24"/>
      <c r="E51" s="31"/>
    </row>
    <row r="52" spans="1:5" s="11" customFormat="1" ht="31.5" customHeight="1" x14ac:dyDescent="0.25">
      <c r="A52" s="7" t="s">
        <v>15</v>
      </c>
      <c r="B52" s="7" t="s">
        <v>10</v>
      </c>
      <c r="C52" s="20">
        <f>C60+C62+C64+C66+C68+C70</f>
        <v>62339.87</v>
      </c>
      <c r="D52" s="25">
        <f t="shared" ref="D52:E52" si="17">D60+D62+D64+D66+D68+D70</f>
        <v>2159.8859999999995</v>
      </c>
      <c r="E52" s="29">
        <f t="shared" si="17"/>
        <v>64499.756000000001</v>
      </c>
    </row>
    <row r="53" spans="1:5" s="11" customFormat="1" ht="49.9" hidden="1" customHeight="1" x14ac:dyDescent="0.25">
      <c r="A53" s="12" t="s">
        <v>81</v>
      </c>
      <c r="B53" s="12" t="s">
        <v>69</v>
      </c>
      <c r="C53" s="21">
        <f>C54+C55</f>
        <v>0</v>
      </c>
      <c r="D53" s="26">
        <f t="shared" ref="D53:E53" si="18">D54+D55</f>
        <v>0</v>
      </c>
      <c r="E53" s="30">
        <f t="shared" si="18"/>
        <v>0</v>
      </c>
    </row>
    <row r="54" spans="1:5" s="11" customFormat="1" ht="66" hidden="1" customHeight="1" x14ac:dyDescent="0.25">
      <c r="A54" s="12" t="s">
        <v>71</v>
      </c>
      <c r="B54" s="12" t="s">
        <v>70</v>
      </c>
      <c r="C54" s="21"/>
      <c r="D54" s="26"/>
      <c r="E54" s="30"/>
    </row>
    <row r="55" spans="1:5" s="11" customFormat="1" ht="66" hidden="1" customHeight="1" x14ac:dyDescent="0.25">
      <c r="A55" s="12" t="s">
        <v>73</v>
      </c>
      <c r="B55" s="12" t="s">
        <v>70</v>
      </c>
      <c r="C55" s="21"/>
      <c r="D55" s="26"/>
      <c r="E55" s="30"/>
    </row>
    <row r="56" spans="1:5" s="11" customFormat="1" ht="47.25" hidden="1" x14ac:dyDescent="0.25">
      <c r="A56" s="12" t="s">
        <v>80</v>
      </c>
      <c r="B56" s="12" t="s">
        <v>78</v>
      </c>
      <c r="C56" s="21">
        <f>C57</f>
        <v>0</v>
      </c>
      <c r="D56" s="26">
        <f t="shared" ref="D56:E56" si="19">D57</f>
        <v>0</v>
      </c>
      <c r="E56" s="30">
        <f t="shared" si="19"/>
        <v>0</v>
      </c>
    </row>
    <row r="57" spans="1:5" s="11" customFormat="1" ht="47.25" hidden="1" x14ac:dyDescent="0.25">
      <c r="A57" s="12" t="s">
        <v>82</v>
      </c>
      <c r="B57" s="12" t="s">
        <v>79</v>
      </c>
      <c r="C57" s="21"/>
      <c r="D57" s="26"/>
      <c r="E57" s="30"/>
    </row>
    <row r="58" spans="1:5" s="11" customFormat="1" ht="31.5" hidden="1" x14ac:dyDescent="0.25">
      <c r="A58" s="12" t="s">
        <v>20</v>
      </c>
      <c r="B58" s="12" t="s">
        <v>21</v>
      </c>
      <c r="C58" s="21">
        <f t="shared" ref="C58:E58" si="20">C59</f>
        <v>0</v>
      </c>
      <c r="D58" s="26">
        <f t="shared" si="20"/>
        <v>0</v>
      </c>
      <c r="E58" s="30">
        <f t="shared" si="20"/>
        <v>0</v>
      </c>
    </row>
    <row r="59" spans="1:5" s="11" customFormat="1" ht="47.25" hidden="1" x14ac:dyDescent="0.25">
      <c r="A59" s="12" t="s">
        <v>23</v>
      </c>
      <c r="B59" s="12" t="s">
        <v>22</v>
      </c>
      <c r="C59" s="21"/>
      <c r="D59" s="26"/>
      <c r="E59" s="30"/>
    </row>
    <row r="60" spans="1:5" s="11" customFormat="1" ht="96" customHeight="1" x14ac:dyDescent="0.25">
      <c r="A60" s="12" t="s">
        <v>115</v>
      </c>
      <c r="B60" s="15" t="s">
        <v>93</v>
      </c>
      <c r="C60" s="21">
        <f t="shared" ref="C60:E64" si="21">C61</f>
        <v>21147</v>
      </c>
      <c r="D60" s="26">
        <f t="shared" si="21"/>
        <v>0</v>
      </c>
      <c r="E60" s="30">
        <f t="shared" si="21"/>
        <v>21147</v>
      </c>
    </row>
    <row r="61" spans="1:5" s="11" customFormat="1" ht="94.5" x14ac:dyDescent="0.25">
      <c r="A61" s="12" t="s">
        <v>116</v>
      </c>
      <c r="B61" s="15" t="s">
        <v>94</v>
      </c>
      <c r="C61" s="21">
        <v>21147</v>
      </c>
      <c r="D61" s="24"/>
      <c r="E61" s="31">
        <f>C61+D61</f>
        <v>21147</v>
      </c>
    </row>
    <row r="62" spans="1:5" s="11" customFormat="1" ht="105" hidden="1" x14ac:dyDescent="0.25">
      <c r="A62" s="12" t="s">
        <v>146</v>
      </c>
      <c r="B62" s="16" t="s">
        <v>148</v>
      </c>
      <c r="C62" s="21">
        <f t="shared" si="21"/>
        <v>0</v>
      </c>
      <c r="D62" s="24"/>
      <c r="E62" s="31"/>
    </row>
    <row r="63" spans="1:5" s="11" customFormat="1" ht="105" hidden="1" x14ac:dyDescent="0.25">
      <c r="A63" s="12" t="s">
        <v>147</v>
      </c>
      <c r="B63" s="16" t="s">
        <v>149</v>
      </c>
      <c r="C63" s="21">
        <v>0</v>
      </c>
      <c r="D63" s="24"/>
      <c r="E63" s="31"/>
    </row>
    <row r="64" spans="1:5" s="11" customFormat="1" ht="90" hidden="1" x14ac:dyDescent="0.25">
      <c r="A64" s="12" t="s">
        <v>151</v>
      </c>
      <c r="B64" s="17" t="s">
        <v>150</v>
      </c>
      <c r="C64" s="21">
        <f t="shared" si="21"/>
        <v>0</v>
      </c>
      <c r="D64" s="24"/>
      <c r="E64" s="31"/>
    </row>
    <row r="65" spans="1:6" s="11" customFormat="1" ht="90" hidden="1" x14ac:dyDescent="0.25">
      <c r="A65" s="12" t="s">
        <v>152</v>
      </c>
      <c r="B65" s="17" t="s">
        <v>153</v>
      </c>
      <c r="C65" s="21">
        <v>0</v>
      </c>
      <c r="D65" s="24"/>
      <c r="E65" s="31"/>
    </row>
    <row r="66" spans="1:6" s="11" customFormat="1" ht="31.5" hidden="1" x14ac:dyDescent="0.25">
      <c r="A66" s="12" t="s">
        <v>117</v>
      </c>
      <c r="B66" s="12" t="s">
        <v>95</v>
      </c>
      <c r="C66" s="21">
        <f>C67</f>
        <v>0</v>
      </c>
      <c r="D66" s="24"/>
      <c r="E66" s="31"/>
    </row>
    <row r="67" spans="1:6" s="11" customFormat="1" ht="31.5" hidden="1" x14ac:dyDescent="0.25">
      <c r="A67" s="12" t="s">
        <v>118</v>
      </c>
      <c r="B67" s="12" t="s">
        <v>96</v>
      </c>
      <c r="C67" s="21">
        <v>0</v>
      </c>
      <c r="D67" s="24"/>
      <c r="E67" s="31"/>
    </row>
    <row r="68" spans="1:6" s="11" customFormat="1" x14ac:dyDescent="0.25">
      <c r="A68" s="12" t="s">
        <v>154</v>
      </c>
      <c r="B68" s="12" t="s">
        <v>144</v>
      </c>
      <c r="C68" s="21">
        <f t="shared" ref="C68:E68" si="22">C69</f>
        <v>217.5</v>
      </c>
      <c r="D68" s="26">
        <f t="shared" si="22"/>
        <v>0</v>
      </c>
      <c r="E68" s="30">
        <f t="shared" si="22"/>
        <v>217.5</v>
      </c>
    </row>
    <row r="69" spans="1:6" s="11" customFormat="1" ht="31.5" x14ac:dyDescent="0.25">
      <c r="A69" s="12" t="s">
        <v>143</v>
      </c>
      <c r="B69" s="12" t="s">
        <v>145</v>
      </c>
      <c r="C69" s="21">
        <v>217.5</v>
      </c>
      <c r="D69" s="24"/>
      <c r="E69" s="31">
        <f>C69+D69</f>
        <v>217.5</v>
      </c>
    </row>
    <row r="70" spans="1:6" s="11" customFormat="1" x14ac:dyDescent="0.25">
      <c r="A70" s="12" t="s">
        <v>119</v>
      </c>
      <c r="B70" s="12" t="s">
        <v>97</v>
      </c>
      <c r="C70" s="21">
        <f>C71+C72+C73+C74</f>
        <v>40975.370000000003</v>
      </c>
      <c r="D70" s="26">
        <f t="shared" ref="D70:E70" si="23">D71+D72+D73+D74</f>
        <v>2159.8859999999995</v>
      </c>
      <c r="E70" s="30">
        <f t="shared" si="23"/>
        <v>43135.256000000001</v>
      </c>
    </row>
    <row r="71" spans="1:6" s="11" customFormat="1" x14ac:dyDescent="0.25">
      <c r="A71" s="12" t="s">
        <v>120</v>
      </c>
      <c r="B71" s="12" t="s">
        <v>98</v>
      </c>
      <c r="C71" s="21">
        <v>4461.3900000000003</v>
      </c>
      <c r="D71" s="24">
        <v>-95.89</v>
      </c>
      <c r="E71" s="31">
        <f t="shared" ref="E71:E73" si="24">C71+D71</f>
        <v>4365.5</v>
      </c>
      <c r="F71" s="11" t="s">
        <v>173</v>
      </c>
    </row>
    <row r="72" spans="1:6" s="11" customFormat="1" x14ac:dyDescent="0.25">
      <c r="A72" s="12" t="s">
        <v>161</v>
      </c>
      <c r="B72" s="12" t="s">
        <v>98</v>
      </c>
      <c r="C72" s="21">
        <v>95.89</v>
      </c>
      <c r="D72" s="24">
        <v>-95.89</v>
      </c>
      <c r="E72" s="31">
        <f t="shared" si="24"/>
        <v>0</v>
      </c>
    </row>
    <row r="73" spans="1:6" s="11" customFormat="1" x14ac:dyDescent="0.25">
      <c r="A73" s="12" t="s">
        <v>121</v>
      </c>
      <c r="B73" s="12" t="s">
        <v>98</v>
      </c>
      <c r="C73" s="21">
        <v>32161.4</v>
      </c>
      <c r="D73" s="24">
        <v>2382.7559999999999</v>
      </c>
      <c r="E73" s="31">
        <f t="shared" si="24"/>
        <v>34544.156000000003</v>
      </c>
      <c r="F73" s="11" t="s">
        <v>172</v>
      </c>
    </row>
    <row r="74" spans="1:6" s="11" customFormat="1" x14ac:dyDescent="0.25">
      <c r="A74" s="12" t="s">
        <v>122</v>
      </c>
      <c r="B74" s="12" t="s">
        <v>98</v>
      </c>
      <c r="C74" s="21">
        <v>4256.6899999999996</v>
      </c>
      <c r="D74" s="24">
        <v>-31.09</v>
      </c>
      <c r="E74" s="31">
        <f>C74+D74</f>
        <v>4225.5999999999995</v>
      </c>
      <c r="F74" s="11" t="s">
        <v>174</v>
      </c>
    </row>
    <row r="75" spans="1:6" s="11" customFormat="1" ht="31.5" x14ac:dyDescent="0.25">
      <c r="A75" s="7" t="s">
        <v>124</v>
      </c>
      <c r="B75" s="7" t="s">
        <v>99</v>
      </c>
      <c r="C75" s="20">
        <f>C76+C81+C83+C85+C87+C89</f>
        <v>20951.7</v>
      </c>
      <c r="D75" s="25">
        <f t="shared" ref="D75:E75" si="25">D76+D81+D83+D85+D87+D89</f>
        <v>0</v>
      </c>
      <c r="E75" s="29">
        <f t="shared" si="25"/>
        <v>20951.7</v>
      </c>
    </row>
    <row r="76" spans="1:6" s="11" customFormat="1" ht="47.25" x14ac:dyDescent="0.25">
      <c r="A76" s="7" t="s">
        <v>123</v>
      </c>
      <c r="B76" s="7" t="s">
        <v>100</v>
      </c>
      <c r="C76" s="21">
        <f>C77+C78+C79+C80</f>
        <v>4616</v>
      </c>
      <c r="D76" s="26">
        <f t="shared" ref="D76:E76" si="26">D77+D78+D79+D80</f>
        <v>0</v>
      </c>
      <c r="E76" s="30">
        <f t="shared" si="26"/>
        <v>4616</v>
      </c>
    </row>
    <row r="77" spans="1:6" s="11" customFormat="1" ht="47.25" x14ac:dyDescent="0.25">
      <c r="A77" s="12" t="s">
        <v>125</v>
      </c>
      <c r="B77" s="12" t="s">
        <v>101</v>
      </c>
      <c r="C77" s="21">
        <v>580</v>
      </c>
      <c r="D77" s="24"/>
      <c r="E77" s="31">
        <f t="shared" ref="E77:E79" si="27">C77+D77</f>
        <v>580</v>
      </c>
    </row>
    <row r="78" spans="1:6" s="11" customFormat="1" ht="47.25" x14ac:dyDescent="0.25">
      <c r="A78" s="12" t="s">
        <v>126</v>
      </c>
      <c r="B78" s="12" t="s">
        <v>101</v>
      </c>
      <c r="C78" s="21">
        <v>345</v>
      </c>
      <c r="D78" s="24"/>
      <c r="E78" s="31">
        <f t="shared" si="27"/>
        <v>345</v>
      </c>
    </row>
    <row r="79" spans="1:6" s="11" customFormat="1" ht="47.25" x14ac:dyDescent="0.25">
      <c r="A79" s="12" t="s">
        <v>127</v>
      </c>
      <c r="B79" s="12" t="s">
        <v>101</v>
      </c>
      <c r="C79" s="21">
        <v>2480</v>
      </c>
      <c r="D79" s="24"/>
      <c r="E79" s="31">
        <f t="shared" si="27"/>
        <v>2480</v>
      </c>
    </row>
    <row r="80" spans="1:6" s="11" customFormat="1" ht="47.25" x14ac:dyDescent="0.25">
      <c r="A80" s="12" t="s">
        <v>128</v>
      </c>
      <c r="B80" s="12" t="s">
        <v>101</v>
      </c>
      <c r="C80" s="21">
        <v>1211</v>
      </c>
      <c r="D80" s="24"/>
      <c r="E80" s="31">
        <f>C80+D80</f>
        <v>1211</v>
      </c>
    </row>
    <row r="81" spans="1:5" s="11" customFormat="1" ht="47.25" x14ac:dyDescent="0.25">
      <c r="A81" s="7" t="s">
        <v>129</v>
      </c>
      <c r="B81" s="7" t="s">
        <v>102</v>
      </c>
      <c r="C81" s="20">
        <f>C82</f>
        <v>5935</v>
      </c>
      <c r="D81" s="25">
        <f t="shared" ref="D81:E81" si="28">D82</f>
        <v>0</v>
      </c>
      <c r="E81" s="29">
        <f t="shared" si="28"/>
        <v>5935</v>
      </c>
    </row>
    <row r="82" spans="1:5" s="11" customFormat="1" ht="47.25" x14ac:dyDescent="0.25">
      <c r="A82" s="12" t="s">
        <v>130</v>
      </c>
      <c r="B82" s="12" t="s">
        <v>103</v>
      </c>
      <c r="C82" s="21">
        <v>5935</v>
      </c>
      <c r="D82" s="24"/>
      <c r="E82" s="31">
        <f>C82+D82</f>
        <v>5935</v>
      </c>
    </row>
    <row r="83" spans="1:5" s="11" customFormat="1" ht="78.75" x14ac:dyDescent="0.25">
      <c r="A83" s="7" t="s">
        <v>131</v>
      </c>
      <c r="B83" s="7" t="s">
        <v>104</v>
      </c>
      <c r="C83" s="20">
        <f>C84</f>
        <v>290</v>
      </c>
      <c r="D83" s="25">
        <f t="shared" ref="D83:E83" si="29">D84</f>
        <v>0</v>
      </c>
      <c r="E83" s="29">
        <f t="shared" si="29"/>
        <v>290</v>
      </c>
    </row>
    <row r="84" spans="1:5" s="11" customFormat="1" ht="78.75" x14ac:dyDescent="0.25">
      <c r="A84" s="12" t="s">
        <v>132</v>
      </c>
      <c r="B84" s="12" t="s">
        <v>158</v>
      </c>
      <c r="C84" s="21">
        <v>290</v>
      </c>
      <c r="D84" s="24"/>
      <c r="E84" s="31">
        <f>C84+D84</f>
        <v>290</v>
      </c>
    </row>
    <row r="85" spans="1:5" s="11" customFormat="1" ht="78.75" x14ac:dyDescent="0.25">
      <c r="A85" s="7" t="s">
        <v>133</v>
      </c>
      <c r="B85" s="7" t="s">
        <v>105</v>
      </c>
      <c r="C85" s="20">
        <f t="shared" ref="C85:E85" si="30">C86</f>
        <v>627.1</v>
      </c>
      <c r="D85" s="25">
        <f t="shared" si="30"/>
        <v>0</v>
      </c>
      <c r="E85" s="29">
        <f t="shared" si="30"/>
        <v>627.1</v>
      </c>
    </row>
    <row r="86" spans="1:5" s="11" customFormat="1" ht="63" x14ac:dyDescent="0.25">
      <c r="A86" s="12" t="s">
        <v>134</v>
      </c>
      <c r="B86" s="12" t="s">
        <v>106</v>
      </c>
      <c r="C86" s="21">
        <v>627.1</v>
      </c>
      <c r="D86" s="24"/>
      <c r="E86" s="31">
        <f>C86+D86</f>
        <v>627.1</v>
      </c>
    </row>
    <row r="87" spans="1:5" s="11" customFormat="1" ht="63" x14ac:dyDescent="0.25">
      <c r="A87" s="7" t="s">
        <v>135</v>
      </c>
      <c r="B87" s="7" t="s">
        <v>107</v>
      </c>
      <c r="C87" s="20">
        <f t="shared" ref="C87:E87" si="31">C88</f>
        <v>0.9</v>
      </c>
      <c r="D87" s="25">
        <f t="shared" si="31"/>
        <v>0</v>
      </c>
      <c r="E87" s="29">
        <f t="shared" si="31"/>
        <v>0.9</v>
      </c>
    </row>
    <row r="88" spans="1:5" s="11" customFormat="1" ht="63" x14ac:dyDescent="0.25">
      <c r="A88" s="12" t="s">
        <v>136</v>
      </c>
      <c r="B88" s="12" t="s">
        <v>108</v>
      </c>
      <c r="C88" s="21">
        <v>0.9</v>
      </c>
      <c r="D88" s="24"/>
      <c r="E88" s="31">
        <f>C88+D88</f>
        <v>0.9</v>
      </c>
    </row>
    <row r="89" spans="1:5" s="11" customFormat="1" x14ac:dyDescent="0.25">
      <c r="A89" s="7" t="s">
        <v>137</v>
      </c>
      <c r="B89" s="7" t="s">
        <v>110</v>
      </c>
      <c r="C89" s="20">
        <f>C92+C93</f>
        <v>9482.7000000000007</v>
      </c>
      <c r="D89" s="25">
        <f t="shared" ref="D89:E89" si="32">D92+D93</f>
        <v>0</v>
      </c>
      <c r="E89" s="29">
        <f t="shared" si="32"/>
        <v>9482.7000000000007</v>
      </c>
    </row>
    <row r="90" spans="1:5" s="11" customFormat="1" ht="31.5" hidden="1" x14ac:dyDescent="0.25">
      <c r="A90" s="12" t="s">
        <v>15</v>
      </c>
      <c r="B90" s="12" t="s">
        <v>109</v>
      </c>
      <c r="C90" s="21">
        <f t="shared" ref="C90" si="33">C91</f>
        <v>0</v>
      </c>
      <c r="D90" s="24"/>
      <c r="E90" s="31"/>
    </row>
    <row r="91" spans="1:5" s="11" customFormat="1" hidden="1" x14ac:dyDescent="0.25">
      <c r="A91" s="12" t="s">
        <v>15</v>
      </c>
      <c r="B91" s="12" t="s">
        <v>110</v>
      </c>
      <c r="C91" s="21"/>
      <c r="D91" s="24"/>
      <c r="E91" s="31"/>
    </row>
    <row r="92" spans="1:5" s="11" customFormat="1" x14ac:dyDescent="0.25">
      <c r="A92" s="12" t="s">
        <v>138</v>
      </c>
      <c r="B92" s="12" t="s">
        <v>111</v>
      </c>
      <c r="C92" s="21">
        <v>9482.7000000000007</v>
      </c>
      <c r="D92" s="24"/>
      <c r="E92" s="31">
        <f>C92+D92</f>
        <v>9482.7000000000007</v>
      </c>
    </row>
    <row r="93" spans="1:5" s="11" customFormat="1" ht="0.75" customHeight="1" x14ac:dyDescent="0.25">
      <c r="A93" s="12" t="s">
        <v>139</v>
      </c>
      <c r="B93" s="12" t="s">
        <v>111</v>
      </c>
      <c r="C93" s="21">
        <v>0</v>
      </c>
      <c r="D93" s="24"/>
      <c r="E93" s="31"/>
    </row>
    <row r="94" spans="1:5" s="11" customFormat="1" x14ac:dyDescent="0.25">
      <c r="A94" s="7" t="s">
        <v>142</v>
      </c>
      <c r="B94" s="7" t="s">
        <v>112</v>
      </c>
      <c r="C94" s="20">
        <f>C95+C98</f>
        <v>1288.9000000000001</v>
      </c>
      <c r="D94" s="25">
        <f t="shared" ref="D94:E94" si="34">D95+D98</f>
        <v>9393</v>
      </c>
      <c r="E94" s="29">
        <f t="shared" si="34"/>
        <v>10681.9</v>
      </c>
    </row>
    <row r="95" spans="1:5" s="11" customFormat="1" ht="63" x14ac:dyDescent="0.25">
      <c r="A95" s="7" t="s">
        <v>140</v>
      </c>
      <c r="B95" s="7" t="s">
        <v>113</v>
      </c>
      <c r="C95" s="20">
        <f>C96+C97</f>
        <v>3</v>
      </c>
      <c r="D95" s="20">
        <f t="shared" ref="D95:E95" si="35">D96+D97</f>
        <v>63</v>
      </c>
      <c r="E95" s="29">
        <f t="shared" si="35"/>
        <v>66</v>
      </c>
    </row>
    <row r="96" spans="1:5" s="11" customFormat="1" ht="78.75" x14ac:dyDescent="0.25">
      <c r="A96" s="12" t="s">
        <v>141</v>
      </c>
      <c r="B96" s="12" t="s">
        <v>114</v>
      </c>
      <c r="C96" s="21">
        <v>3</v>
      </c>
      <c r="D96" s="24"/>
      <c r="E96" s="31">
        <f>C96+D96</f>
        <v>3</v>
      </c>
    </row>
    <row r="97" spans="1:9" s="11" customFormat="1" ht="78.75" x14ac:dyDescent="0.25">
      <c r="A97" s="12" t="s">
        <v>164</v>
      </c>
      <c r="B97" s="12" t="s">
        <v>114</v>
      </c>
      <c r="C97" s="21"/>
      <c r="D97" s="24">
        <v>63</v>
      </c>
      <c r="E97" s="31">
        <f>C97+D97</f>
        <v>63</v>
      </c>
      <c r="F97" s="39" t="s">
        <v>165</v>
      </c>
      <c r="G97" s="40"/>
      <c r="H97" s="40"/>
      <c r="I97" s="40"/>
    </row>
    <row r="98" spans="1:9" s="11" customFormat="1" ht="31.5" x14ac:dyDescent="0.25">
      <c r="A98" s="7" t="s">
        <v>155</v>
      </c>
      <c r="B98" s="7" t="s">
        <v>156</v>
      </c>
      <c r="C98" s="20">
        <f>C99+C100</f>
        <v>1285.9000000000001</v>
      </c>
      <c r="D98" s="25">
        <f t="shared" ref="D98:E98" si="36">D99+D100</f>
        <v>9330</v>
      </c>
      <c r="E98" s="29">
        <f t="shared" si="36"/>
        <v>10615.9</v>
      </c>
    </row>
    <row r="99" spans="1:9" s="11" customFormat="1" ht="31.5" x14ac:dyDescent="0.25">
      <c r="A99" s="12" t="s">
        <v>160</v>
      </c>
      <c r="B99" s="12" t="s">
        <v>157</v>
      </c>
      <c r="C99" s="21">
        <v>700</v>
      </c>
      <c r="D99" s="24"/>
      <c r="E99" s="31">
        <f>C99+D99</f>
        <v>700</v>
      </c>
    </row>
    <row r="100" spans="1:9" s="11" customFormat="1" ht="31.5" x14ac:dyDescent="0.25">
      <c r="A100" s="12" t="s">
        <v>162</v>
      </c>
      <c r="B100" s="12" t="s">
        <v>157</v>
      </c>
      <c r="C100" s="21">
        <v>585.9</v>
      </c>
      <c r="D100" s="24">
        <v>9330</v>
      </c>
      <c r="E100" s="31">
        <f>C100+D100</f>
        <v>9915.9</v>
      </c>
      <c r="F100" s="11" t="s">
        <v>163</v>
      </c>
    </row>
    <row r="101" spans="1:9" s="11" customFormat="1" ht="52.5" customHeight="1" x14ac:dyDescent="0.25">
      <c r="A101" s="7" t="s">
        <v>169</v>
      </c>
      <c r="B101" s="7" t="s">
        <v>168</v>
      </c>
      <c r="C101" s="20">
        <f>C102</f>
        <v>0</v>
      </c>
      <c r="D101" s="20">
        <f t="shared" ref="D101:E101" si="37">D102</f>
        <v>-9330</v>
      </c>
      <c r="E101" s="29">
        <f t="shared" si="37"/>
        <v>-9330</v>
      </c>
    </row>
    <row r="102" spans="1:9" s="11" customFormat="1" ht="47.25" x14ac:dyDescent="0.25">
      <c r="A102" s="12" t="s">
        <v>166</v>
      </c>
      <c r="B102" s="12" t="s">
        <v>167</v>
      </c>
      <c r="C102" s="21"/>
      <c r="D102" s="24">
        <v>-9330</v>
      </c>
      <c r="E102" s="31">
        <f>C102+D102</f>
        <v>-9330</v>
      </c>
    </row>
    <row r="103" spans="1:9" x14ac:dyDescent="0.25">
      <c r="A103" s="8"/>
      <c r="B103" s="7" t="s">
        <v>9</v>
      </c>
      <c r="C103" s="20">
        <f>C16+C43</f>
        <v>164155.45299999998</v>
      </c>
      <c r="D103" s="20">
        <f t="shared" ref="D103:E103" si="38">D16+D43</f>
        <v>2194.1039999999985</v>
      </c>
      <c r="E103" s="29">
        <f t="shared" si="38"/>
        <v>166349.557</v>
      </c>
    </row>
    <row r="104" spans="1:9" ht="36" customHeight="1" x14ac:dyDescent="0.25">
      <c r="A104" s="44" t="s">
        <v>72</v>
      </c>
      <c r="B104" s="44"/>
      <c r="C104" s="44"/>
      <c r="D104" s="45"/>
      <c r="E104" s="45"/>
    </row>
    <row r="105" spans="1:9" ht="15" customHeight="1" x14ac:dyDescent="0.25">
      <c r="A105" s="41"/>
      <c r="B105" s="41"/>
      <c r="C105" s="41"/>
    </row>
    <row r="107" spans="1:9" ht="12" customHeight="1" x14ac:dyDescent="0.25">
      <c r="B107" s="1"/>
      <c r="C107" s="22"/>
    </row>
  </sheetData>
  <mergeCells count="12">
    <mergeCell ref="B1:E1"/>
    <mergeCell ref="B2:E2"/>
    <mergeCell ref="B3:E3"/>
    <mergeCell ref="F97:I97"/>
    <mergeCell ref="A105:C105"/>
    <mergeCell ref="B9:C9"/>
    <mergeCell ref="A12:E12"/>
    <mergeCell ref="A11:E11"/>
    <mergeCell ref="A104:E104"/>
    <mergeCell ref="B6:E6"/>
    <mergeCell ref="B7:E7"/>
    <mergeCell ref="B8:E8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Администратор</cp:lastModifiedBy>
  <cp:lastPrinted>2023-11-24T10:52:47Z</cp:lastPrinted>
  <dcterms:created xsi:type="dcterms:W3CDTF">2013-09-17T09:23:46Z</dcterms:created>
  <dcterms:modified xsi:type="dcterms:W3CDTF">2024-02-25T11:17:00Z</dcterms:modified>
</cp:coreProperties>
</file>