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Апрель\Проект решения\"/>
    </mc:Choice>
  </mc:AlternateContent>
  <xr:revisionPtr revIDLastSave="0" documentId="13_ncr:1_{DD59922F-2F28-40DC-9E12-7ACE96B8B61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 " sheetId="2" r:id="rId1"/>
  </sheets>
  <definedNames>
    <definedName name="_xlnm.Print_Titles" localSheetId="0">'Лист1 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2" l="1"/>
  <c r="I40" i="2"/>
  <c r="H40" i="2"/>
  <c r="J34" i="2"/>
  <c r="I34" i="2"/>
  <c r="H34" i="2"/>
  <c r="H50" i="2" l="1"/>
  <c r="I50" i="2"/>
  <c r="J50" i="2"/>
  <c r="J44" i="2"/>
  <c r="I44" i="2"/>
  <c r="H44" i="2"/>
  <c r="J37" i="2"/>
  <c r="I37" i="2"/>
  <c r="H37" i="2"/>
  <c r="J31" i="2"/>
  <c r="I31" i="2"/>
  <c r="H31" i="2"/>
  <c r="J24" i="2"/>
  <c r="I24" i="2"/>
  <c r="H24" i="2"/>
  <c r="J21" i="2"/>
  <c r="I21" i="2"/>
  <c r="H21" i="2"/>
  <c r="J18" i="2"/>
  <c r="I18" i="2"/>
  <c r="H18" i="2"/>
  <c r="J27" i="2"/>
  <c r="I27" i="2"/>
  <c r="H27" i="2"/>
  <c r="J53" i="2" l="1"/>
  <c r="I53" i="2"/>
  <c r="H53" i="2"/>
</calcChain>
</file>

<file path=xl/sharedStrings.xml><?xml version="1.0" encoding="utf-8"?>
<sst xmlns="http://schemas.openxmlformats.org/spreadsheetml/2006/main" count="220" uniqueCount="73">
  <si>
    <t>Раз-дел</t>
  </si>
  <si>
    <t>Под-раз-дел</t>
  </si>
  <si>
    <t>Целевая статья</t>
  </si>
  <si>
    <t xml:space="preserve"> Вид рас-хода</t>
  </si>
  <si>
    <t>2024 год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</si>
  <si>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</si>
  <si>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</si>
  <si>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</si>
  <si>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</si>
  <si>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</si>
  <si>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</si>
  <si>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</si>
  <si>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</si>
  <si>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</si>
  <si>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</si>
  <si>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</si>
  <si>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</si>
  <si>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</si>
  <si>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</si>
  <si>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</si>
  <si>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</si>
  <si>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</si>
  <si>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</si>
  <si>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</si>
  <si>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</si>
  <si>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</si>
  <si>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</si>
  <si>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200</t>
  </si>
  <si>
    <t>906</t>
  </si>
  <si>
    <t>07</t>
  </si>
  <si>
    <t>100</t>
  </si>
  <si>
    <t>300</t>
  </si>
  <si>
    <t>10</t>
  </si>
  <si>
    <t>04</t>
  </si>
  <si>
    <t>400</t>
  </si>
  <si>
    <t>05</t>
  </si>
  <si>
    <t>912</t>
  </si>
  <si>
    <t>500</t>
  </si>
  <si>
    <t>03</t>
  </si>
  <si>
    <t>907</t>
  </si>
  <si>
    <t>600</t>
  </si>
  <si>
    <t>14</t>
  </si>
  <si>
    <t>субвенций, предоставляемых из бюджета муниципального района</t>
  </si>
  <si>
    <t>Итого субвенций:</t>
  </si>
  <si>
    <t>_________________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</si>
  <si>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</si>
  <si>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</si>
  <si>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</si>
  <si>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08Q0016010</t>
  </si>
  <si>
    <t>21Q0016010</t>
  </si>
  <si>
    <t>01Q0017140</t>
  </si>
  <si>
    <t>01Q0016130</t>
  </si>
  <si>
    <t>01Q0016080</t>
  </si>
  <si>
    <t>02Q0016040</t>
  </si>
  <si>
    <t>21Q0016040</t>
  </si>
  <si>
    <t>02Q0016060</t>
  </si>
  <si>
    <t>21Q0016060</t>
  </si>
  <si>
    <t>52Q0051200</t>
  </si>
  <si>
    <t>01Q0016140</t>
  </si>
  <si>
    <t>03Q0016120</t>
  </si>
  <si>
    <t>05Q0016030</t>
  </si>
  <si>
    <t>06Q0000000</t>
  </si>
  <si>
    <t>06Q0016020</t>
  </si>
  <si>
    <t>0100000000</t>
  </si>
  <si>
    <t>01Q0016093</t>
  </si>
  <si>
    <t>01Q0016094</t>
  </si>
  <si>
    <t>01Q00Д0820</t>
  </si>
  <si>
    <t>к решению Тужинской районной Думы</t>
  </si>
  <si>
    <t xml:space="preserve">                       Приложение № 5</t>
  </si>
  <si>
    <t xml:space="preserve">                       от 15.12.2023 № 26/143</t>
  </si>
  <si>
    <t>Приложение № 2</t>
  </si>
  <si>
    <t xml:space="preserve">                       к решению Тужинской районной Думы</t>
  </si>
  <si>
    <t xml:space="preserve">от 26.04.2024         № 29/165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</si>
</sst>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10" fillId="0" borderId="1" xfId="0" applyFont="1" applyBorder="1"/>
    <xf numFmtId="0" fontId="6" fillId="0" borderId="0" xfId="0" applyFont="1" applyFill="1"/>
    <xf numFmtId="11" fontId="2" fillId="0" borderId="0" xfId="1" applyNumberFormat="1" applyFont="1" applyAlignment="1"/>
    <xf numFmtId="0" fontId="6" fillId="0" borderId="1" xfId="0" applyFont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right" vertical="top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/>
    </xf>
    <xf numFmtId="11" fontId="2" fillId="0" borderId="0" xfId="1" applyNumberFormat="1" applyFont="1" applyAlignment="1"/>
    <xf numFmtId="0" fontId="0" fillId="0" borderId="0" xfId="0" applyAlignment="1"/>
    <xf numFmtId="0" fontId="6" fillId="0" borderId="0" xfId="0" applyFont="1" applyAlignment="1"/>
    <xf numFmtId="0" fontId="13" fillId="0" borderId="0" xfId="0" applyFont="1" applyAlignment="1"/>
    <xf numFmtId="0" fontId="13" fillId="0" borderId="0" xfId="0" applyFont="1" applyAlignment="1">
      <alignment vertical="center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49" fontId="6" fillId="2" borderId="3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1" fontId="2" fillId="0" borderId="0" xfId="1" applyNumberFormat="1" applyFont="1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2" xfId="0" applyFont="1" applyFill="1" applyBorder="1" applyAlignment="1">
      <alignment horizontal="right"/>
    </xf>
    <xf numFmtId="0" fontId="9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49" fontId="6" fillId="2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abSelected="1" view="pageBreakPreview" zoomScale="80" zoomScaleNormal="80" zoomScaleSheetLayoutView="80" workbookViewId="0">
      <selection activeCell="G4" sqref="G4"/>
    </sheetView>
  </sheetViews>
  <sheetFormatPr defaultRowHeight="15.75" x14ac:dyDescent="0.25"/>
  <cols>
    <col min="1" max="1" width="4.140625" style="4" customWidth="1"/>
    <col min="2" max="2" width="97.5703125" style="3" customWidth="1"/>
    <col min="3" max="3" width="11" style="3" customWidth="1"/>
    <col min="4" max="4" width="6.7109375" style="3" customWidth="1"/>
    <col min="5" max="5" width="6" style="3" customWidth="1"/>
    <col min="6" max="6" width="15.42578125" style="3" customWidth="1"/>
    <col min="7" max="7" width="7.85546875" style="3" customWidth="1"/>
    <col min="8" max="10" width="11.140625" style="8" customWidth="1"/>
  </cols>
  <sheetData>
    <row r="1" spans="1:10" ht="18.75" x14ac:dyDescent="0.3">
      <c r="F1" s="21"/>
      <c r="G1" s="43" t="s">
        <v>70</v>
      </c>
      <c r="H1" s="44"/>
      <c r="I1" s="44"/>
    </row>
    <row r="2" spans="1:10" ht="18.75" x14ac:dyDescent="0.3">
      <c r="F2" s="21"/>
      <c r="G2" s="22" t="s">
        <v>67</v>
      </c>
      <c r="H2" s="20"/>
      <c r="I2" s="20"/>
    </row>
    <row r="3" spans="1:10" ht="18.75" x14ac:dyDescent="0.25">
      <c r="F3" s="21"/>
      <c r="G3" s="23" t="s">
        <v>72</v>
      </c>
      <c r="H3" s="20"/>
      <c r="I3" s="20"/>
    </row>
    <row r="5" spans="1:10" s="1" customFormat="1" ht="18.75" x14ac:dyDescent="0.3">
      <c r="A5" s="2"/>
      <c r="B5" s="9"/>
      <c r="C5" s="2"/>
      <c r="D5" s="2"/>
      <c r="E5" s="2"/>
      <c r="F5" s="33" t="s">
        <v>68</v>
      </c>
      <c r="G5" s="33"/>
      <c r="H5" s="33"/>
      <c r="I5" s="33"/>
      <c r="J5" s="33"/>
    </row>
    <row r="6" spans="1:10" s="1" customFormat="1" ht="18.75" x14ac:dyDescent="0.3">
      <c r="A6" s="2"/>
      <c r="B6" s="9"/>
      <c r="C6" s="2"/>
      <c r="D6" s="2"/>
      <c r="E6" s="2"/>
      <c r="F6" s="19" t="s">
        <v>71</v>
      </c>
      <c r="G6" s="19"/>
      <c r="H6" s="19"/>
      <c r="I6" s="19"/>
      <c r="J6" s="19"/>
    </row>
    <row r="7" spans="1:10" s="1" customFormat="1" ht="18.75" x14ac:dyDescent="0.3">
      <c r="A7" s="2"/>
      <c r="B7" s="9"/>
      <c r="C7" s="2"/>
      <c r="D7" s="2"/>
      <c r="E7" s="2"/>
      <c r="F7" s="33" t="s">
        <v>69</v>
      </c>
      <c r="G7" s="33"/>
      <c r="H7" s="33"/>
      <c r="I7" s="33"/>
      <c r="J7" s="33"/>
    </row>
    <row r="8" spans="1:10" s="1" customFormat="1" ht="18.75" x14ac:dyDescent="0.3">
      <c r="A8" s="2"/>
      <c r="B8" s="9"/>
      <c r="C8" s="2"/>
      <c r="D8" s="2"/>
      <c r="E8" s="9"/>
      <c r="F8" s="33"/>
      <c r="G8" s="33"/>
      <c r="H8" s="33"/>
      <c r="I8" s="33"/>
      <c r="J8" s="33"/>
    </row>
    <row r="10" spans="1:10" ht="18.75" x14ac:dyDescent="0.3">
      <c r="B10" s="34" t="s">
        <v>5</v>
      </c>
      <c r="C10" s="34"/>
      <c r="D10" s="34"/>
      <c r="E10" s="34"/>
      <c r="F10" s="34"/>
      <c r="G10" s="34"/>
      <c r="H10" s="34"/>
      <c r="I10" s="34"/>
      <c r="J10" s="34"/>
    </row>
    <row r="11" spans="1:10" ht="18.75" x14ac:dyDescent="0.3">
      <c r="B11" s="36" t="s">
        <v>42</v>
      </c>
      <c r="C11" s="36"/>
      <c r="D11" s="36"/>
      <c r="E11" s="36"/>
      <c r="F11" s="36"/>
      <c r="G11" s="36"/>
      <c r="H11" s="36"/>
      <c r="I11" s="36"/>
      <c r="J11" s="36"/>
    </row>
    <row r="12" spans="1:10" x14ac:dyDescent="0.25">
      <c r="I12" s="37" t="s">
        <v>6</v>
      </c>
      <c r="J12" s="37"/>
    </row>
    <row r="13" spans="1:10" s="5" customFormat="1" ht="174.75" customHeight="1" x14ac:dyDescent="0.2">
      <c r="A13" s="16" t="s">
        <v>7</v>
      </c>
      <c r="B13" s="16" t="s">
        <v>22</v>
      </c>
      <c r="C13" s="16" t="s">
        <v>23</v>
      </c>
      <c r="D13" s="16" t="s">
        <v>0</v>
      </c>
      <c r="E13" s="16" t="s">
        <v>1</v>
      </c>
      <c r="F13" s="16" t="s">
        <v>2</v>
      </c>
      <c r="G13" s="16" t="s">
        <v>3</v>
      </c>
      <c r="H13" s="17" t="s">
        <v>4</v>
      </c>
      <c r="I13" s="17" t="s">
        <v>45</v>
      </c>
      <c r="J13" s="17" t="s">
        <v>47</v>
      </c>
    </row>
    <row r="14" spans="1:10" ht="22.5" customHeight="1" x14ac:dyDescent="0.25">
      <c r="A14" s="27">
        <v>1</v>
      </c>
      <c r="B14" s="39" t="s">
        <v>8</v>
      </c>
      <c r="C14" s="52" t="s">
        <v>24</v>
      </c>
      <c r="D14" s="52" t="s">
        <v>25</v>
      </c>
      <c r="E14" s="52" t="s">
        <v>26</v>
      </c>
      <c r="F14" s="13" t="s">
        <v>48</v>
      </c>
      <c r="G14" s="13" t="s">
        <v>27</v>
      </c>
      <c r="H14" s="12">
        <v>59</v>
      </c>
      <c r="I14" s="12">
        <v>59.1</v>
      </c>
      <c r="J14" s="12">
        <v>0</v>
      </c>
    </row>
    <row r="15" spans="1:10" ht="18" customHeight="1" x14ac:dyDescent="0.25">
      <c r="A15" s="45"/>
      <c r="B15" s="41"/>
      <c r="C15" s="45"/>
      <c r="D15" s="45"/>
      <c r="E15" s="45"/>
      <c r="F15" s="30" t="s">
        <v>49</v>
      </c>
      <c r="G15" s="52" t="s">
        <v>27</v>
      </c>
      <c r="H15" s="49">
        <v>0</v>
      </c>
      <c r="I15" s="49">
        <v>0</v>
      </c>
      <c r="J15" s="49">
        <v>59.2</v>
      </c>
    </row>
    <row r="16" spans="1:10" ht="3.75" customHeight="1" x14ac:dyDescent="0.25">
      <c r="A16" s="45"/>
      <c r="B16" s="41"/>
      <c r="C16" s="45"/>
      <c r="D16" s="45"/>
      <c r="E16" s="45"/>
      <c r="F16" s="31"/>
      <c r="G16" s="45"/>
      <c r="H16" s="50"/>
      <c r="I16" s="50"/>
      <c r="J16" s="50"/>
    </row>
    <row r="17" spans="1:10" ht="15" hidden="1" x14ac:dyDescent="0.25">
      <c r="A17" s="46"/>
      <c r="B17" s="42"/>
      <c r="C17" s="46"/>
      <c r="D17" s="46"/>
      <c r="E17" s="46"/>
      <c r="F17" s="32"/>
      <c r="G17" s="46"/>
      <c r="H17" s="51"/>
      <c r="I17" s="51"/>
      <c r="J17" s="51"/>
    </row>
    <row r="18" spans="1:10" ht="25.5" customHeight="1" x14ac:dyDescent="0.25">
      <c r="A18" s="27">
        <v>2</v>
      </c>
      <c r="B18" s="24" t="s">
        <v>9</v>
      </c>
      <c r="C18" s="14" t="s">
        <v>28</v>
      </c>
      <c r="D18" s="14" t="s">
        <v>29</v>
      </c>
      <c r="E18" s="14" t="s">
        <v>25</v>
      </c>
      <c r="F18" s="14" t="s">
        <v>50</v>
      </c>
      <c r="G18" s="14" t="s">
        <v>10</v>
      </c>
      <c r="H18" s="11">
        <f>H19+H20</f>
        <v>10241.6</v>
      </c>
      <c r="I18" s="11">
        <f t="shared" ref="I18:J18" si="0">I19+I20</f>
        <v>9482.7000000000007</v>
      </c>
      <c r="J18" s="11">
        <f t="shared" si="0"/>
        <v>9482.7000000000007</v>
      </c>
    </row>
    <row r="19" spans="1:10" x14ac:dyDescent="0.25">
      <c r="A19" s="28"/>
      <c r="B19" s="25"/>
      <c r="C19" s="13" t="s">
        <v>28</v>
      </c>
      <c r="D19" s="13" t="s">
        <v>29</v>
      </c>
      <c r="E19" s="13" t="s">
        <v>25</v>
      </c>
      <c r="F19" s="13" t="s">
        <v>50</v>
      </c>
      <c r="G19" s="13" t="s">
        <v>30</v>
      </c>
      <c r="H19" s="12">
        <v>10072.6</v>
      </c>
      <c r="I19" s="12">
        <v>9313.7000000000007</v>
      </c>
      <c r="J19" s="12">
        <v>9313.7000000000007</v>
      </c>
    </row>
    <row r="20" spans="1:10" x14ac:dyDescent="0.25">
      <c r="A20" s="29"/>
      <c r="B20" s="26"/>
      <c r="C20" s="13" t="s">
        <v>28</v>
      </c>
      <c r="D20" s="13" t="s">
        <v>29</v>
      </c>
      <c r="E20" s="13" t="s">
        <v>25</v>
      </c>
      <c r="F20" s="13" t="s">
        <v>50</v>
      </c>
      <c r="G20" s="13" t="s">
        <v>27</v>
      </c>
      <c r="H20" s="12">
        <v>169</v>
      </c>
      <c r="I20" s="12">
        <v>169</v>
      </c>
      <c r="J20" s="12">
        <v>169</v>
      </c>
    </row>
    <row r="21" spans="1:10" ht="21" customHeight="1" x14ac:dyDescent="0.25">
      <c r="A21" s="27">
        <v>3</v>
      </c>
      <c r="B21" s="24" t="s">
        <v>12</v>
      </c>
      <c r="C21" s="14" t="s">
        <v>28</v>
      </c>
      <c r="D21" s="14" t="s">
        <v>32</v>
      </c>
      <c r="E21" s="14" t="s">
        <v>33</v>
      </c>
      <c r="F21" s="14" t="s">
        <v>51</v>
      </c>
      <c r="G21" s="14" t="s">
        <v>10</v>
      </c>
      <c r="H21" s="11">
        <f t="shared" ref="H21:J21" si="1">H22+H23</f>
        <v>290</v>
      </c>
      <c r="I21" s="11">
        <f t="shared" si="1"/>
        <v>290</v>
      </c>
      <c r="J21" s="11">
        <f t="shared" si="1"/>
        <v>290</v>
      </c>
    </row>
    <row r="22" spans="1:10" x14ac:dyDescent="0.25">
      <c r="A22" s="28"/>
      <c r="B22" s="25"/>
      <c r="C22" s="13" t="s">
        <v>28</v>
      </c>
      <c r="D22" s="13" t="s">
        <v>32</v>
      </c>
      <c r="E22" s="13" t="s">
        <v>33</v>
      </c>
      <c r="F22" s="13" t="s">
        <v>51</v>
      </c>
      <c r="G22" s="13" t="s">
        <v>27</v>
      </c>
      <c r="H22" s="12">
        <v>8.4</v>
      </c>
      <c r="I22" s="12">
        <v>8.4</v>
      </c>
      <c r="J22" s="12">
        <v>8.4</v>
      </c>
    </row>
    <row r="23" spans="1:10" x14ac:dyDescent="0.25">
      <c r="A23" s="29"/>
      <c r="B23" s="26"/>
      <c r="C23" s="13" t="s">
        <v>28</v>
      </c>
      <c r="D23" s="13" t="s">
        <v>32</v>
      </c>
      <c r="E23" s="13" t="s">
        <v>33</v>
      </c>
      <c r="F23" s="13" t="s">
        <v>51</v>
      </c>
      <c r="G23" s="13" t="s">
        <v>31</v>
      </c>
      <c r="H23" s="12">
        <v>281.60000000000002</v>
      </c>
      <c r="I23" s="12">
        <v>281.60000000000002</v>
      </c>
      <c r="J23" s="12">
        <v>281.60000000000002</v>
      </c>
    </row>
    <row r="24" spans="1:10" ht="19.5" customHeight="1" x14ac:dyDescent="0.25">
      <c r="A24" s="27">
        <v>4</v>
      </c>
      <c r="B24" s="24" t="s">
        <v>46</v>
      </c>
      <c r="C24" s="14" t="s">
        <v>28</v>
      </c>
      <c r="D24" s="14" t="s">
        <v>32</v>
      </c>
      <c r="E24" s="14" t="s">
        <v>33</v>
      </c>
      <c r="F24" s="14" t="s">
        <v>52</v>
      </c>
      <c r="G24" s="14" t="s">
        <v>10</v>
      </c>
      <c r="H24" s="11">
        <f t="shared" ref="H24" si="2">H25+H26</f>
        <v>5935</v>
      </c>
      <c r="I24" s="11">
        <f t="shared" ref="I24" si="3">I25+I26</f>
        <v>4135</v>
      </c>
      <c r="J24" s="11">
        <f t="shared" ref="J24" si="4">J25+J26</f>
        <v>4135</v>
      </c>
    </row>
    <row r="25" spans="1:10" x14ac:dyDescent="0.25">
      <c r="A25" s="28"/>
      <c r="B25" s="25"/>
      <c r="C25" s="13" t="s">
        <v>28</v>
      </c>
      <c r="D25" s="13" t="s">
        <v>32</v>
      </c>
      <c r="E25" s="13" t="s">
        <v>33</v>
      </c>
      <c r="F25" s="13" t="s">
        <v>52</v>
      </c>
      <c r="G25" s="13" t="s">
        <v>27</v>
      </c>
      <c r="H25" s="12">
        <v>89</v>
      </c>
      <c r="I25" s="12">
        <v>62</v>
      </c>
      <c r="J25" s="12">
        <v>62</v>
      </c>
    </row>
    <row r="26" spans="1:10" x14ac:dyDescent="0.25">
      <c r="A26" s="29"/>
      <c r="B26" s="26"/>
      <c r="C26" s="13" t="s">
        <v>28</v>
      </c>
      <c r="D26" s="13" t="s">
        <v>32</v>
      </c>
      <c r="E26" s="13" t="s">
        <v>33</v>
      </c>
      <c r="F26" s="13" t="s">
        <v>52</v>
      </c>
      <c r="G26" s="13" t="s">
        <v>31</v>
      </c>
      <c r="H26" s="12">
        <v>5846</v>
      </c>
      <c r="I26" s="12">
        <v>4073</v>
      </c>
      <c r="J26" s="12">
        <v>4073</v>
      </c>
    </row>
    <row r="27" spans="1:10" x14ac:dyDescent="0.25">
      <c r="A27" s="27">
        <v>5</v>
      </c>
      <c r="B27" s="39" t="s">
        <v>13</v>
      </c>
      <c r="C27" s="14" t="s">
        <v>24</v>
      </c>
      <c r="D27" s="14" t="s">
        <v>32</v>
      </c>
      <c r="E27" s="14" t="s">
        <v>33</v>
      </c>
      <c r="F27" s="14" t="s">
        <v>63</v>
      </c>
      <c r="G27" s="14" t="s">
        <v>10</v>
      </c>
      <c r="H27" s="11">
        <f>SUM(H28:H30)</f>
        <v>627.1</v>
      </c>
      <c r="I27" s="11">
        <f>SUM(I28:I30)</f>
        <v>2508.5</v>
      </c>
      <c r="J27" s="11">
        <f>SUM(J28:J30)</f>
        <v>1254.2</v>
      </c>
    </row>
    <row r="28" spans="1:10" x14ac:dyDescent="0.25">
      <c r="A28" s="38"/>
      <c r="B28" s="40"/>
      <c r="C28" s="13" t="s">
        <v>24</v>
      </c>
      <c r="D28" s="13" t="s">
        <v>32</v>
      </c>
      <c r="E28" s="13" t="s">
        <v>33</v>
      </c>
      <c r="F28" s="13" t="s">
        <v>64</v>
      </c>
      <c r="G28" s="13" t="s">
        <v>27</v>
      </c>
      <c r="H28" s="12">
        <v>0</v>
      </c>
      <c r="I28" s="12">
        <v>0</v>
      </c>
      <c r="J28" s="12">
        <v>0</v>
      </c>
    </row>
    <row r="29" spans="1:10" x14ac:dyDescent="0.25">
      <c r="A29" s="38"/>
      <c r="B29" s="40"/>
      <c r="C29" s="13" t="s">
        <v>24</v>
      </c>
      <c r="D29" s="13" t="s">
        <v>32</v>
      </c>
      <c r="E29" s="13" t="s">
        <v>33</v>
      </c>
      <c r="F29" s="13" t="s">
        <v>65</v>
      </c>
      <c r="G29" s="13" t="s">
        <v>27</v>
      </c>
      <c r="H29" s="12">
        <v>3.1</v>
      </c>
      <c r="I29" s="12">
        <v>12.5</v>
      </c>
      <c r="J29" s="12">
        <v>6.2</v>
      </c>
    </row>
    <row r="30" spans="1:10" ht="21" customHeight="1" x14ac:dyDescent="0.25">
      <c r="A30" s="38"/>
      <c r="B30" s="40"/>
      <c r="C30" s="13" t="s">
        <v>24</v>
      </c>
      <c r="D30" s="13" t="s">
        <v>32</v>
      </c>
      <c r="E30" s="13" t="s">
        <v>33</v>
      </c>
      <c r="F30" s="13" t="s">
        <v>66</v>
      </c>
      <c r="G30" s="13" t="s">
        <v>34</v>
      </c>
      <c r="H30" s="12">
        <v>624</v>
      </c>
      <c r="I30" s="12">
        <v>2496</v>
      </c>
      <c r="J30" s="12">
        <v>1248</v>
      </c>
    </row>
    <row r="31" spans="1:10" ht="20.25" customHeight="1" x14ac:dyDescent="0.25">
      <c r="A31" s="27">
        <v>7</v>
      </c>
      <c r="B31" s="24" t="s">
        <v>14</v>
      </c>
      <c r="C31" s="14" t="s">
        <v>28</v>
      </c>
      <c r="D31" s="14" t="s">
        <v>25</v>
      </c>
      <c r="E31" s="14" t="s">
        <v>33</v>
      </c>
      <c r="F31" s="14" t="s">
        <v>53</v>
      </c>
      <c r="G31" s="14" t="s">
        <v>10</v>
      </c>
      <c r="H31" s="11">
        <f t="shared" ref="H31" si="5">H32+H33</f>
        <v>580</v>
      </c>
      <c r="I31" s="11">
        <f t="shared" ref="I31" si="6">I32+I33</f>
        <v>580</v>
      </c>
      <c r="J31" s="11">
        <f t="shared" ref="J31" si="7">J32+J33</f>
        <v>0</v>
      </c>
    </row>
    <row r="32" spans="1:10" x14ac:dyDescent="0.25">
      <c r="A32" s="28"/>
      <c r="B32" s="25"/>
      <c r="C32" s="13" t="s">
        <v>28</v>
      </c>
      <c r="D32" s="13" t="s">
        <v>25</v>
      </c>
      <c r="E32" s="13" t="s">
        <v>33</v>
      </c>
      <c r="F32" s="13" t="s">
        <v>53</v>
      </c>
      <c r="G32" s="13" t="s">
        <v>30</v>
      </c>
      <c r="H32" s="18">
        <v>480.2</v>
      </c>
      <c r="I32" s="12">
        <v>552.20000000000005</v>
      </c>
      <c r="J32" s="12">
        <v>0</v>
      </c>
    </row>
    <row r="33" spans="1:10" x14ac:dyDescent="0.25">
      <c r="A33" s="28"/>
      <c r="B33" s="25"/>
      <c r="C33" s="13" t="s">
        <v>28</v>
      </c>
      <c r="D33" s="13" t="s">
        <v>25</v>
      </c>
      <c r="E33" s="13" t="s">
        <v>33</v>
      </c>
      <c r="F33" s="13" t="s">
        <v>53</v>
      </c>
      <c r="G33" s="13" t="s">
        <v>27</v>
      </c>
      <c r="H33" s="18">
        <v>99.8</v>
      </c>
      <c r="I33" s="12">
        <v>27.8</v>
      </c>
      <c r="J33" s="12">
        <v>0</v>
      </c>
    </row>
    <row r="34" spans="1:10" ht="18.75" customHeight="1" x14ac:dyDescent="0.25">
      <c r="A34" s="45"/>
      <c r="B34" s="47"/>
      <c r="C34" s="14" t="s">
        <v>28</v>
      </c>
      <c r="D34" s="14" t="s">
        <v>25</v>
      </c>
      <c r="E34" s="14" t="s">
        <v>33</v>
      </c>
      <c r="F34" s="14" t="s">
        <v>54</v>
      </c>
      <c r="G34" s="14" t="s">
        <v>10</v>
      </c>
      <c r="H34" s="11">
        <f>H35+H35</f>
        <v>0</v>
      </c>
      <c r="I34" s="11">
        <f>I35+I36</f>
        <v>0</v>
      </c>
      <c r="J34" s="11">
        <f>J35+J36</f>
        <v>580</v>
      </c>
    </row>
    <row r="35" spans="1:10" x14ac:dyDescent="0.25">
      <c r="A35" s="45"/>
      <c r="B35" s="47"/>
      <c r="C35" s="13" t="s">
        <v>28</v>
      </c>
      <c r="D35" s="13" t="s">
        <v>25</v>
      </c>
      <c r="E35" s="13" t="s">
        <v>33</v>
      </c>
      <c r="F35" s="13" t="s">
        <v>54</v>
      </c>
      <c r="G35" s="13" t="s">
        <v>30</v>
      </c>
      <c r="H35" s="12">
        <v>0</v>
      </c>
      <c r="I35" s="12">
        <v>0</v>
      </c>
      <c r="J35" s="12">
        <v>552.20000000000005</v>
      </c>
    </row>
    <row r="36" spans="1:10" x14ac:dyDescent="0.25">
      <c r="A36" s="46"/>
      <c r="B36" s="48"/>
      <c r="C36" s="13" t="s">
        <v>28</v>
      </c>
      <c r="D36" s="13" t="s">
        <v>25</v>
      </c>
      <c r="E36" s="13" t="s">
        <v>33</v>
      </c>
      <c r="F36" s="13" t="s">
        <v>54</v>
      </c>
      <c r="G36" s="13" t="s">
        <v>27</v>
      </c>
      <c r="H36" s="12">
        <v>0</v>
      </c>
      <c r="I36" s="12">
        <v>0</v>
      </c>
      <c r="J36" s="12">
        <v>27.8</v>
      </c>
    </row>
    <row r="37" spans="1:10" ht="21" customHeight="1" x14ac:dyDescent="0.25">
      <c r="A37" s="27">
        <v>8</v>
      </c>
      <c r="B37" s="24" t="s">
        <v>11</v>
      </c>
      <c r="C37" s="14" t="s">
        <v>24</v>
      </c>
      <c r="D37" s="14" t="s">
        <v>25</v>
      </c>
      <c r="E37" s="14" t="s">
        <v>33</v>
      </c>
      <c r="F37" s="14" t="s">
        <v>55</v>
      </c>
      <c r="G37" s="14" t="s">
        <v>10</v>
      </c>
      <c r="H37" s="11">
        <f t="shared" ref="H37" si="8">H38+H39</f>
        <v>552</v>
      </c>
      <c r="I37" s="11">
        <f t="shared" ref="I37" si="9">I38+I39</f>
        <v>552</v>
      </c>
      <c r="J37" s="11">
        <f t="shared" ref="J37" si="10">J38+J39</f>
        <v>0</v>
      </c>
    </row>
    <row r="38" spans="1:10" x14ac:dyDescent="0.25">
      <c r="A38" s="28"/>
      <c r="B38" s="25"/>
      <c r="C38" s="13" t="s">
        <v>24</v>
      </c>
      <c r="D38" s="13" t="s">
        <v>25</v>
      </c>
      <c r="E38" s="13" t="s">
        <v>33</v>
      </c>
      <c r="F38" s="13" t="s">
        <v>55</v>
      </c>
      <c r="G38" s="13" t="s">
        <v>30</v>
      </c>
      <c r="H38" s="12">
        <v>480.1</v>
      </c>
      <c r="I38" s="12">
        <v>480.1</v>
      </c>
      <c r="J38" s="12">
        <v>0</v>
      </c>
    </row>
    <row r="39" spans="1:10" x14ac:dyDescent="0.25">
      <c r="A39" s="28"/>
      <c r="B39" s="25"/>
      <c r="C39" s="13" t="s">
        <v>24</v>
      </c>
      <c r="D39" s="13" t="s">
        <v>25</v>
      </c>
      <c r="E39" s="13" t="s">
        <v>33</v>
      </c>
      <c r="F39" s="13" t="s">
        <v>55</v>
      </c>
      <c r="G39" s="13" t="s">
        <v>27</v>
      </c>
      <c r="H39" s="12">
        <v>71.900000000000006</v>
      </c>
      <c r="I39" s="12">
        <v>71.900000000000006</v>
      </c>
      <c r="J39" s="12">
        <v>0</v>
      </c>
    </row>
    <row r="40" spans="1:10" ht="19.5" customHeight="1" x14ac:dyDescent="0.25">
      <c r="A40" s="45"/>
      <c r="B40" s="47"/>
      <c r="C40" s="14" t="s">
        <v>24</v>
      </c>
      <c r="D40" s="14" t="s">
        <v>25</v>
      </c>
      <c r="E40" s="14" t="s">
        <v>33</v>
      </c>
      <c r="F40" s="14" t="s">
        <v>56</v>
      </c>
      <c r="G40" s="14" t="s">
        <v>10</v>
      </c>
      <c r="H40" s="11">
        <f>H41+H42</f>
        <v>0</v>
      </c>
      <c r="I40" s="11">
        <f>I41+I42</f>
        <v>0</v>
      </c>
      <c r="J40" s="11">
        <f>+J41+J42</f>
        <v>552</v>
      </c>
    </row>
    <row r="41" spans="1:10" x14ac:dyDescent="0.25">
      <c r="A41" s="45"/>
      <c r="B41" s="47"/>
      <c r="C41" s="13" t="s">
        <v>24</v>
      </c>
      <c r="D41" s="13" t="s">
        <v>25</v>
      </c>
      <c r="E41" s="13" t="s">
        <v>33</v>
      </c>
      <c r="F41" s="13" t="s">
        <v>56</v>
      </c>
      <c r="G41" s="13" t="s">
        <v>30</v>
      </c>
      <c r="H41" s="12">
        <v>0</v>
      </c>
      <c r="I41" s="12">
        <v>0</v>
      </c>
      <c r="J41" s="12">
        <v>480.1</v>
      </c>
    </row>
    <row r="42" spans="1:10" x14ac:dyDescent="0.25">
      <c r="A42" s="46"/>
      <c r="B42" s="48"/>
      <c r="C42" s="13" t="s">
        <v>24</v>
      </c>
      <c r="D42" s="13" t="s">
        <v>25</v>
      </c>
      <c r="E42" s="13" t="s">
        <v>33</v>
      </c>
      <c r="F42" s="13" t="s">
        <v>56</v>
      </c>
      <c r="G42" s="13" t="s">
        <v>27</v>
      </c>
      <c r="H42" s="12">
        <v>0</v>
      </c>
      <c r="I42" s="12">
        <v>0</v>
      </c>
      <c r="J42" s="12">
        <v>71.900000000000006</v>
      </c>
    </row>
    <row r="43" spans="1:10" ht="36" customHeight="1" x14ac:dyDescent="0.25">
      <c r="A43" s="10">
        <v>9</v>
      </c>
      <c r="B43" s="6" t="s">
        <v>15</v>
      </c>
      <c r="C43" s="13" t="s">
        <v>24</v>
      </c>
      <c r="D43" s="13" t="s">
        <v>25</v>
      </c>
      <c r="E43" s="13" t="s">
        <v>35</v>
      </c>
      <c r="F43" s="13" t="s">
        <v>57</v>
      </c>
      <c r="G43" s="13" t="s">
        <v>27</v>
      </c>
      <c r="H43" s="12">
        <v>0.9</v>
      </c>
      <c r="I43" s="12">
        <v>1.1000000000000001</v>
      </c>
      <c r="J43" s="12">
        <v>15.8</v>
      </c>
    </row>
    <row r="44" spans="1:10" ht="27.75" customHeight="1" x14ac:dyDescent="0.25">
      <c r="A44" s="27">
        <v>10</v>
      </c>
      <c r="B44" s="24" t="s">
        <v>16</v>
      </c>
      <c r="C44" s="14" t="s">
        <v>10</v>
      </c>
      <c r="D44" s="14" t="s">
        <v>32</v>
      </c>
      <c r="E44" s="14" t="s">
        <v>38</v>
      </c>
      <c r="F44" s="14" t="s">
        <v>58</v>
      </c>
      <c r="G44" s="14" t="s">
        <v>10</v>
      </c>
      <c r="H44" s="11">
        <f>H45+H46+H47</f>
        <v>1201</v>
      </c>
      <c r="I44" s="11">
        <f t="shared" ref="I44:J44" si="11">I45+I46+I47</f>
        <v>1291</v>
      </c>
      <c r="J44" s="11">
        <f t="shared" si="11"/>
        <v>1354</v>
      </c>
    </row>
    <row r="45" spans="1:10" x14ac:dyDescent="0.25">
      <c r="A45" s="28"/>
      <c r="B45" s="25"/>
      <c r="C45" s="13" t="s">
        <v>28</v>
      </c>
      <c r="D45" s="13" t="s">
        <v>32</v>
      </c>
      <c r="E45" s="13" t="s">
        <v>38</v>
      </c>
      <c r="F45" s="13" t="s">
        <v>58</v>
      </c>
      <c r="G45" s="13" t="s">
        <v>27</v>
      </c>
      <c r="H45" s="12">
        <v>8</v>
      </c>
      <c r="I45" s="12">
        <v>8.9</v>
      </c>
      <c r="J45" s="12">
        <v>9.3000000000000007</v>
      </c>
    </row>
    <row r="46" spans="1:10" x14ac:dyDescent="0.25">
      <c r="A46" s="28"/>
      <c r="B46" s="25"/>
      <c r="C46" s="13" t="s">
        <v>28</v>
      </c>
      <c r="D46" s="13" t="s">
        <v>32</v>
      </c>
      <c r="E46" s="13" t="s">
        <v>38</v>
      </c>
      <c r="F46" s="13" t="s">
        <v>58</v>
      </c>
      <c r="G46" s="13" t="s">
        <v>31</v>
      </c>
      <c r="H46" s="12">
        <v>820</v>
      </c>
      <c r="I46" s="12">
        <v>881.1</v>
      </c>
      <c r="J46" s="12">
        <v>924.7</v>
      </c>
    </row>
    <row r="47" spans="1:10" x14ac:dyDescent="0.25">
      <c r="A47" s="29"/>
      <c r="B47" s="26"/>
      <c r="C47" s="13" t="s">
        <v>39</v>
      </c>
      <c r="D47" s="13" t="s">
        <v>32</v>
      </c>
      <c r="E47" s="13" t="s">
        <v>38</v>
      </c>
      <c r="F47" s="13" t="s">
        <v>58</v>
      </c>
      <c r="G47" s="13" t="s">
        <v>40</v>
      </c>
      <c r="H47" s="12">
        <v>373</v>
      </c>
      <c r="I47" s="12">
        <v>401</v>
      </c>
      <c r="J47" s="12">
        <v>420</v>
      </c>
    </row>
    <row r="48" spans="1:10" ht="88.5" customHeight="1" x14ac:dyDescent="0.25">
      <c r="A48" s="10">
        <v>12</v>
      </c>
      <c r="B48" s="6" t="s">
        <v>17</v>
      </c>
      <c r="C48" s="13" t="s">
        <v>39</v>
      </c>
      <c r="D48" s="13" t="s">
        <v>32</v>
      </c>
      <c r="E48" s="13" t="s">
        <v>38</v>
      </c>
      <c r="F48" s="13" t="s">
        <v>59</v>
      </c>
      <c r="G48" s="13" t="s">
        <v>40</v>
      </c>
      <c r="H48" s="12">
        <v>345</v>
      </c>
      <c r="I48" s="12">
        <v>345</v>
      </c>
      <c r="J48" s="12">
        <v>345</v>
      </c>
    </row>
    <row r="49" spans="1:10" ht="37.5" customHeight="1" x14ac:dyDescent="0.25">
      <c r="A49" s="10">
        <v>13</v>
      </c>
      <c r="B49" s="6" t="s">
        <v>18</v>
      </c>
      <c r="C49" s="13" t="s">
        <v>36</v>
      </c>
      <c r="D49" s="13" t="s">
        <v>41</v>
      </c>
      <c r="E49" s="13" t="s">
        <v>25</v>
      </c>
      <c r="F49" s="13" t="s">
        <v>60</v>
      </c>
      <c r="G49" s="13" t="s">
        <v>37</v>
      </c>
      <c r="H49" s="12">
        <v>1279</v>
      </c>
      <c r="I49" s="12">
        <v>1273</v>
      </c>
      <c r="J49" s="12">
        <v>1263</v>
      </c>
    </row>
    <row r="50" spans="1:10" ht="15.75" customHeight="1" x14ac:dyDescent="0.25">
      <c r="A50" s="27">
        <v>14</v>
      </c>
      <c r="B50" s="39" t="s">
        <v>19</v>
      </c>
      <c r="C50" s="14" t="s">
        <v>24</v>
      </c>
      <c r="D50" s="14" t="s">
        <v>25</v>
      </c>
      <c r="E50" s="14" t="s">
        <v>33</v>
      </c>
      <c r="F50" s="14" t="s">
        <v>61</v>
      </c>
      <c r="G50" s="14" t="s">
        <v>10</v>
      </c>
      <c r="H50" s="11">
        <f>SUM(H51:H52)</f>
        <v>600</v>
      </c>
      <c r="I50" s="11">
        <f>SUM(I51:I52)</f>
        <v>600</v>
      </c>
      <c r="J50" s="11">
        <f>SUM(J51:J52)</f>
        <v>600</v>
      </c>
    </row>
    <row r="51" spans="1:10" x14ac:dyDescent="0.25">
      <c r="A51" s="28"/>
      <c r="B51" s="41"/>
      <c r="C51" s="13" t="s">
        <v>24</v>
      </c>
      <c r="D51" s="13" t="s">
        <v>25</v>
      </c>
      <c r="E51" s="13" t="s">
        <v>33</v>
      </c>
      <c r="F51" s="13" t="s">
        <v>62</v>
      </c>
      <c r="G51" s="13" t="s">
        <v>30</v>
      </c>
      <c r="H51" s="12">
        <v>536.70000000000005</v>
      </c>
      <c r="I51" s="12">
        <v>536.70000000000005</v>
      </c>
      <c r="J51" s="12">
        <v>536.70000000000005</v>
      </c>
    </row>
    <row r="52" spans="1:10" ht="21.75" customHeight="1" x14ac:dyDescent="0.25">
      <c r="A52" s="28"/>
      <c r="B52" s="42"/>
      <c r="C52" s="13" t="s">
        <v>24</v>
      </c>
      <c r="D52" s="13" t="s">
        <v>25</v>
      </c>
      <c r="E52" s="13" t="s">
        <v>33</v>
      </c>
      <c r="F52" s="13" t="s">
        <v>62</v>
      </c>
      <c r="G52" s="13" t="s">
        <v>27</v>
      </c>
      <c r="H52" s="12">
        <v>63.3</v>
      </c>
      <c r="I52" s="12">
        <v>63.3</v>
      </c>
      <c r="J52" s="12">
        <v>63.3</v>
      </c>
    </row>
    <row r="53" spans="1:10" x14ac:dyDescent="0.25">
      <c r="A53" s="7"/>
      <c r="B53" s="7" t="s">
        <v>43</v>
      </c>
      <c r="C53" s="14" t="s">
        <v>10</v>
      </c>
      <c r="D53" s="14" t="s">
        <v>20</v>
      </c>
      <c r="E53" s="14" t="s">
        <v>20</v>
      </c>
      <c r="F53" s="14" t="s">
        <v>21</v>
      </c>
      <c r="G53" s="14" t="s">
        <v>10</v>
      </c>
      <c r="H53" s="15">
        <f>SUM(H14+H18+H21+H24+H27+H31+H37+H43+H44+H48+H49+H50)</f>
        <v>21710.6</v>
      </c>
      <c r="I53" s="15">
        <f>SUM(I14+I18+I21+I24+I27+I31+I37+I43+I44+I48+I49+I50)</f>
        <v>21117.4</v>
      </c>
      <c r="J53" s="15">
        <f>SUM(J14+J15+J18+J21+J24+J27+J31+J34+J37+J40+J43+J44+J48+J49+J50)</f>
        <v>19930.900000000001</v>
      </c>
    </row>
    <row r="56" spans="1:10" ht="15" x14ac:dyDescent="0.25">
      <c r="A56" s="35" t="s">
        <v>44</v>
      </c>
      <c r="B56" s="35"/>
      <c r="C56" s="35"/>
      <c r="D56" s="35"/>
      <c r="E56" s="35"/>
      <c r="F56" s="35"/>
      <c r="G56" s="35"/>
      <c r="H56" s="35"/>
      <c r="I56" s="35"/>
      <c r="J56" s="35"/>
    </row>
  </sheetData>
  <sheetProtection formatCells="0" formatColumns="0" formatRows="0" insertColumns="0" insertRows="0" insertHyperlinks="0" deleteColumns="0" deleteRows="0" sort="0" autoFilter="0" pivotTables="0"/>
  <mergeCells count="34">
    <mergeCell ref="G1:I1"/>
    <mergeCell ref="A37:A42"/>
    <mergeCell ref="B37:B42"/>
    <mergeCell ref="I15:I17"/>
    <mergeCell ref="A14:A17"/>
    <mergeCell ref="C14:C17"/>
    <mergeCell ref="D14:D17"/>
    <mergeCell ref="E14:E17"/>
    <mergeCell ref="B31:B36"/>
    <mergeCell ref="A31:A36"/>
    <mergeCell ref="G15:G17"/>
    <mergeCell ref="H15:H17"/>
    <mergeCell ref="B14:B17"/>
    <mergeCell ref="F5:J5"/>
    <mergeCell ref="A56:J56"/>
    <mergeCell ref="B11:J11"/>
    <mergeCell ref="B18:B20"/>
    <mergeCell ref="A18:A20"/>
    <mergeCell ref="B21:B23"/>
    <mergeCell ref="A21:A23"/>
    <mergeCell ref="I12:J12"/>
    <mergeCell ref="A27:A30"/>
    <mergeCell ref="B27:B30"/>
    <mergeCell ref="A50:A52"/>
    <mergeCell ref="B24:B26"/>
    <mergeCell ref="A24:A26"/>
    <mergeCell ref="B50:B52"/>
    <mergeCell ref="J15:J17"/>
    <mergeCell ref="B44:B47"/>
    <mergeCell ref="A44:A47"/>
    <mergeCell ref="F15:F17"/>
    <mergeCell ref="F7:J7"/>
    <mergeCell ref="F8:J8"/>
    <mergeCell ref="B10:J10"/>
  </mergeCells>
  <pageMargins left="0.51181102362204722" right="0.51181102362204722" top="0.78740157480314965" bottom="0.43307086614173229" header="0.31496062992125984" footer="0.31496062992125984"/>
  <pageSetup paperSize="9" scale="48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2024-04-18T10:22:21Z</cp:lastPrinted>
  <dcterms:created xsi:type="dcterms:W3CDTF">2021-10-06T14:36:51Z</dcterms:created>
  <dcterms:modified xsi:type="dcterms:W3CDTF">2024-04-27T06:49:52Z</dcterms:modified>
</cp:coreProperties>
</file>