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7\"/>
    </mc:Choice>
  </mc:AlternateContent>
  <xr:revisionPtr revIDLastSave="0" documentId="13_ncr:1_{D7090E1E-8773-469A-84A5-70BC1DC4BC59}" xr6:coauthVersionLast="37" xr6:coauthVersionMax="47" xr10:uidLastSave="{00000000-0000-0000-0000-000000000000}"/>
  <bookViews>
    <workbookView xWindow="0" yWindow="0" windowWidth="19200" windowHeight="10785" xr2:uid="{00000000-000D-0000-FFFF-FFFF00000000}"/>
  </bookViews>
  <sheets>
    <sheet name="2024" sheetId="16" r:id="rId1"/>
  </sheets>
  <definedNames>
    <definedName name="_xlnm._FilterDatabase" localSheetId="0" hidden="1">'2024'!$A$14:$C$106</definedName>
    <definedName name="_xlnm.Print_Titles" localSheetId="0">'2024'!$14:$14</definedName>
    <definedName name="_xlnm.Print_Area" localSheetId="0">'2024'!$A$1:$I$107</definedName>
  </definedNames>
  <calcPr calcId="179021"/>
</workbook>
</file>

<file path=xl/calcChain.xml><?xml version="1.0" encoding="utf-8"?>
<calcChain xmlns="http://schemas.openxmlformats.org/spreadsheetml/2006/main">
  <c r="I44" i="16" l="1"/>
  <c r="H42" i="16"/>
  <c r="F42" i="16"/>
  <c r="D42" i="16"/>
  <c r="C42" i="16"/>
  <c r="I41" i="16"/>
  <c r="H39" i="16"/>
  <c r="D39" i="16"/>
  <c r="F39" i="16"/>
  <c r="C39" i="16"/>
  <c r="H103" i="16" l="1"/>
  <c r="H100" i="16"/>
  <c r="H97" i="16"/>
  <c r="H96" i="16" s="1"/>
  <c r="H91" i="16"/>
  <c r="H89" i="16"/>
  <c r="H87" i="16"/>
  <c r="H85" i="16"/>
  <c r="H83" i="16"/>
  <c r="H78" i="16"/>
  <c r="H72" i="16"/>
  <c r="H70" i="16"/>
  <c r="H62" i="16"/>
  <c r="I60" i="16"/>
  <c r="H60" i="16"/>
  <c r="I58" i="16"/>
  <c r="H58" i="16"/>
  <c r="I55" i="16"/>
  <c r="H55" i="16"/>
  <c r="H54" i="16"/>
  <c r="H48" i="16"/>
  <c r="H47" i="16"/>
  <c r="H46" i="16" s="1"/>
  <c r="H36" i="16"/>
  <c r="H34" i="16"/>
  <c r="H31" i="16"/>
  <c r="H28" i="16"/>
  <c r="H26" i="16"/>
  <c r="H22" i="16"/>
  <c r="H20" i="16"/>
  <c r="H17" i="16"/>
  <c r="F103" i="16"/>
  <c r="H77" i="16" l="1"/>
  <c r="H16" i="16"/>
  <c r="H45" i="16"/>
  <c r="F100" i="16"/>
  <c r="G98" i="16"/>
  <c r="F97" i="16"/>
  <c r="F91" i="16"/>
  <c r="F89" i="16"/>
  <c r="F87" i="16"/>
  <c r="F85" i="16"/>
  <c r="F83" i="16"/>
  <c r="G81" i="16"/>
  <c r="I81" i="16" s="1"/>
  <c r="F78" i="16"/>
  <c r="F72" i="16"/>
  <c r="F70" i="16"/>
  <c r="F62" i="16"/>
  <c r="G60" i="16"/>
  <c r="F60" i="16"/>
  <c r="G58" i="16"/>
  <c r="F58" i="16"/>
  <c r="G55" i="16"/>
  <c r="F55" i="16"/>
  <c r="F48" i="16"/>
  <c r="F47" i="16"/>
  <c r="F46" i="16"/>
  <c r="F36" i="16"/>
  <c r="F34" i="16"/>
  <c r="F31" i="16"/>
  <c r="F28" i="16"/>
  <c r="F26" i="16"/>
  <c r="F22" i="16"/>
  <c r="F20" i="16"/>
  <c r="F17" i="16"/>
  <c r="E104" i="16"/>
  <c r="E103" i="16" s="1"/>
  <c r="D103" i="16"/>
  <c r="C103" i="16"/>
  <c r="E101" i="16"/>
  <c r="E102" i="16"/>
  <c r="G102" i="16" s="1"/>
  <c r="I102" i="16" s="1"/>
  <c r="D100" i="16"/>
  <c r="D97" i="16"/>
  <c r="C97" i="16"/>
  <c r="E98" i="16"/>
  <c r="E99" i="16"/>
  <c r="G99" i="16" s="1"/>
  <c r="I99" i="16" s="1"/>
  <c r="E94" i="16"/>
  <c r="G94" i="16" s="1"/>
  <c r="D91" i="16"/>
  <c r="E90" i="16"/>
  <c r="E89" i="16" s="1"/>
  <c r="D89" i="16"/>
  <c r="E88" i="16"/>
  <c r="E87" i="16" s="1"/>
  <c r="D87" i="16"/>
  <c r="E86" i="16"/>
  <c r="E85" i="16" s="1"/>
  <c r="D85" i="16"/>
  <c r="E84" i="16"/>
  <c r="E83" i="16" s="1"/>
  <c r="D83" i="16"/>
  <c r="E79" i="16"/>
  <c r="G79" i="16" s="1"/>
  <c r="I79" i="16" s="1"/>
  <c r="E80" i="16"/>
  <c r="G80" i="16" s="1"/>
  <c r="I80" i="16" s="1"/>
  <c r="E81" i="16"/>
  <c r="E82" i="16"/>
  <c r="G82" i="16" s="1"/>
  <c r="I82" i="16" s="1"/>
  <c r="D78" i="16"/>
  <c r="E73" i="16"/>
  <c r="G73" i="16" s="1"/>
  <c r="I73" i="16" s="1"/>
  <c r="E74" i="16"/>
  <c r="G74" i="16" s="1"/>
  <c r="I74" i="16" s="1"/>
  <c r="E75" i="16"/>
  <c r="G75" i="16" s="1"/>
  <c r="I75" i="16" s="1"/>
  <c r="E76" i="16"/>
  <c r="G76" i="16" s="1"/>
  <c r="I76" i="16" s="1"/>
  <c r="D72" i="16"/>
  <c r="E71" i="16"/>
  <c r="E70" i="16" s="1"/>
  <c r="D70" i="16"/>
  <c r="E63" i="16"/>
  <c r="G63" i="16" s="1"/>
  <c r="D55" i="16"/>
  <c r="E55" i="16"/>
  <c r="D58" i="16"/>
  <c r="E58" i="16"/>
  <c r="D60" i="16"/>
  <c r="E60" i="16"/>
  <c r="D62" i="16"/>
  <c r="E62" i="16"/>
  <c r="E49" i="16"/>
  <c r="E48" i="16" s="1"/>
  <c r="D48" i="16"/>
  <c r="D47" i="16"/>
  <c r="E47" i="16"/>
  <c r="E46" i="16" s="1"/>
  <c r="E23" i="16"/>
  <c r="G23" i="16" s="1"/>
  <c r="I23" i="16" s="1"/>
  <c r="E24" i="16"/>
  <c r="G24" i="16" s="1"/>
  <c r="I24" i="16" s="1"/>
  <c r="E25" i="16"/>
  <c r="G25" i="16" s="1"/>
  <c r="I25" i="16" s="1"/>
  <c r="E27" i="16"/>
  <c r="G27" i="16" s="1"/>
  <c r="E29" i="16"/>
  <c r="G29" i="16" s="1"/>
  <c r="E30" i="16"/>
  <c r="G30" i="16" s="1"/>
  <c r="I30" i="16" s="1"/>
  <c r="E32" i="16"/>
  <c r="G32" i="16" s="1"/>
  <c r="I32" i="16" s="1"/>
  <c r="I31" i="16" s="1"/>
  <c r="E33" i="16"/>
  <c r="G33" i="16" s="1"/>
  <c r="I33" i="16" s="1"/>
  <c r="E35" i="16"/>
  <c r="G35" i="16" s="1"/>
  <c r="E37" i="16"/>
  <c r="G37" i="16" s="1"/>
  <c r="I37" i="16" s="1"/>
  <c r="E38" i="16"/>
  <c r="E36" i="16" s="1"/>
  <c r="E40" i="16"/>
  <c r="E43" i="16"/>
  <c r="E42" i="16" s="1"/>
  <c r="D36" i="16"/>
  <c r="D34" i="16"/>
  <c r="E34" i="16"/>
  <c r="D31" i="16"/>
  <c r="D28" i="16"/>
  <c r="D26" i="16"/>
  <c r="D22" i="16"/>
  <c r="E21" i="16"/>
  <c r="G21" i="16" s="1"/>
  <c r="D20" i="16"/>
  <c r="E20" i="16"/>
  <c r="E19" i="16"/>
  <c r="E17" i="16" s="1"/>
  <c r="D17" i="16"/>
  <c r="G20" i="16" l="1"/>
  <c r="I21" i="16"/>
  <c r="I20" i="16" s="1"/>
  <c r="G91" i="16"/>
  <c r="I94" i="16"/>
  <c r="I91" i="16" s="1"/>
  <c r="G90" i="16"/>
  <c r="G97" i="16"/>
  <c r="I98" i="16"/>
  <c r="I97" i="16" s="1"/>
  <c r="G34" i="16"/>
  <c r="I35" i="16"/>
  <c r="I34" i="16" s="1"/>
  <c r="G28" i="16"/>
  <c r="I29" i="16"/>
  <c r="I28" i="16" s="1"/>
  <c r="I22" i="16"/>
  <c r="I72" i="16"/>
  <c r="G40" i="16"/>
  <c r="E39" i="16"/>
  <c r="G26" i="16"/>
  <c r="I27" i="16"/>
  <c r="I26" i="16" s="1"/>
  <c r="G62" i="16"/>
  <c r="I63" i="16"/>
  <c r="I62" i="16" s="1"/>
  <c r="I78" i="16"/>
  <c r="G84" i="16"/>
  <c r="G88" i="16"/>
  <c r="H105" i="16"/>
  <c r="G19" i="16"/>
  <c r="G49" i="16"/>
  <c r="I49" i="16" s="1"/>
  <c r="E26" i="16"/>
  <c r="F54" i="16"/>
  <c r="E100" i="16"/>
  <c r="G101" i="16"/>
  <c r="G78" i="16"/>
  <c r="G22" i="16"/>
  <c r="G38" i="16"/>
  <c r="G72" i="16"/>
  <c r="G31" i="16"/>
  <c r="F77" i="16"/>
  <c r="E91" i="16"/>
  <c r="G86" i="16"/>
  <c r="E72" i="16"/>
  <c r="E54" i="16" s="1"/>
  <c r="G43" i="16"/>
  <c r="G71" i="16"/>
  <c r="G104" i="16"/>
  <c r="F96" i="16"/>
  <c r="F16" i="16"/>
  <c r="E78" i="16"/>
  <c r="E77" i="16" s="1"/>
  <c r="D96" i="16"/>
  <c r="E97" i="16"/>
  <c r="E96" i="16" s="1"/>
  <c r="E22" i="16"/>
  <c r="D46" i="16"/>
  <c r="D77" i="16"/>
  <c r="D54" i="16"/>
  <c r="E28" i="16"/>
  <c r="E31" i="16"/>
  <c r="D16" i="16"/>
  <c r="C100" i="16"/>
  <c r="G103" i="16" l="1"/>
  <c r="I104" i="16"/>
  <c r="I103" i="16" s="1"/>
  <c r="G85" i="16"/>
  <c r="I86" i="16"/>
  <c r="I85" i="16" s="1"/>
  <c r="G100" i="16"/>
  <c r="G96" i="16" s="1"/>
  <c r="I101" i="16"/>
  <c r="I100" i="16" s="1"/>
  <c r="I96" i="16" s="1"/>
  <c r="I48" i="16"/>
  <c r="I47" i="16"/>
  <c r="I88" i="16"/>
  <c r="I87" i="16" s="1"/>
  <c r="G87" i="16"/>
  <c r="G39" i="16"/>
  <c r="I40" i="16"/>
  <c r="I39" i="16" s="1"/>
  <c r="G70" i="16"/>
  <c r="G54" i="16" s="1"/>
  <c r="I71" i="16"/>
  <c r="I70" i="16" s="1"/>
  <c r="I54" i="16" s="1"/>
  <c r="G36" i="16"/>
  <c r="I38" i="16"/>
  <c r="I36" i="16" s="1"/>
  <c r="I16" i="16" s="1"/>
  <c r="G17" i="16"/>
  <c r="G16" i="16" s="1"/>
  <c r="I19" i="16"/>
  <c r="I17" i="16" s="1"/>
  <c r="I84" i="16"/>
  <c r="I83" i="16" s="1"/>
  <c r="G83" i="16"/>
  <c r="G77" i="16" s="1"/>
  <c r="G89" i="16"/>
  <c r="I90" i="16"/>
  <c r="I89" i="16" s="1"/>
  <c r="G42" i="16"/>
  <c r="I43" i="16"/>
  <c r="I42" i="16" s="1"/>
  <c r="I77" i="16"/>
  <c r="E16" i="16"/>
  <c r="G48" i="16"/>
  <c r="G47" i="16"/>
  <c r="G46" i="16" s="1"/>
  <c r="F45" i="16"/>
  <c r="F105" i="16" s="1"/>
  <c r="E45" i="16"/>
  <c r="D45" i="16"/>
  <c r="D105" i="16" s="1"/>
  <c r="C72" i="16"/>
  <c r="G45" i="16" l="1"/>
  <c r="G105" i="16" s="1"/>
  <c r="I46" i="16"/>
  <c r="I45" i="16"/>
  <c r="I105" i="16" s="1"/>
  <c r="E105" i="16"/>
  <c r="C68" i="16"/>
  <c r="C66" i="16" l="1"/>
  <c r="C64" i="16"/>
  <c r="C70" i="16"/>
  <c r="C96" i="16"/>
  <c r="C91" i="16"/>
  <c r="C92" i="16"/>
  <c r="C89" i="16"/>
  <c r="C87" i="16"/>
  <c r="C85" i="16"/>
  <c r="C83" i="16"/>
  <c r="C78" i="16"/>
  <c r="C62" i="16"/>
  <c r="C47" i="16"/>
  <c r="C22" i="16"/>
  <c r="C34" i="16"/>
  <c r="C31" i="16"/>
  <c r="C28" i="16"/>
  <c r="C26" i="16"/>
  <c r="C46" i="16" l="1"/>
  <c r="C54" i="16"/>
  <c r="C77" i="16"/>
  <c r="C20" i="16"/>
  <c r="C45" i="16" l="1"/>
  <c r="C58" i="16"/>
  <c r="C55" i="16" l="1"/>
  <c r="C36" i="16" l="1"/>
  <c r="C17" i="16"/>
  <c r="C16" i="16" l="1"/>
  <c r="C60" i="16"/>
  <c r="C48" i="16"/>
  <c r="C52" i="16"/>
  <c r="C105" i="16" l="1"/>
</calcChain>
</file>

<file path=xl/sharedStrings.xml><?xml version="1.0" encoding="utf-8"?>
<sst xmlns="http://schemas.openxmlformats.org/spreadsheetml/2006/main" count="197" uniqueCount="181">
  <si>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</si>
  <si>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</si>
  <si>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</si>
  <si>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</si>
  <si>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</si>
  <si>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</si>
  <si>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</si>
  <si>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</si>
  <si>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</si>
  <si>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</si>
  <si>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</si>
  <si>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</si>
  <si>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</si>
  <si>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</si>
  <si>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</si>
  <si>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</si>
  <si>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</si>
  <si>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</si>
  <si>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</si>
  <si>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</si>
  <si>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</si>
  <si>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</si>
  <si>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</si>
  <si>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</si>
  <si>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</si>
  <si>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</si>
  <si>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</si>
  <si>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</si>
  <si>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</si>
  <si>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</si>
  <si>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</si>
  <si>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</si>
  <si>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</si>
  <si>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</si>
  <si>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</si>
  <si>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</si>
  <si>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</si>
  <si>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</si>
  <si>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</si>
  <si>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</si>
  <si>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</si>
  <si>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</si>
  <si>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</si>
  <si>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</si>
  <si>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</si>
  <si>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</si>
  <si>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</si>
  <si>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</si>
  <si>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</si>
  <si>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</si>
  <si>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</si>
  <si>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</si>
  <si>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</si>
  <si>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</si>
  <si>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</si>
  <si>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</si>
  <si>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</si>
  <si>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</si>
  <si>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</si>
  <si>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</si>
  <si>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</si>
  <si>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</si>
  <si>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</si>
  <si>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</si>
  <si>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</si>
  <si>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</si>
  <si>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</si>
  <si>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</si>
  <si>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</si>
  <si>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</si>
  <si>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</si>
  <si>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</si>
  <si>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</si>
  <si>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</si>
  <si>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</si>
  <si>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</si>
  <si>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</si>
  <si>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</si>
  <si>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</si>
  <si>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</si>
  <si>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</si>
  <si>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</si>
  <si>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</si>
  <si>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</si>
  <si>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</si>
  <si>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</si>
  <si>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</si>
  <si>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</si>
  <si>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</si>
  <si>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</si>
  <si>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</si>
  <si>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</si>
  <si>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</si>
  <si>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</si>
  <si>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</si>
  <si>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</si>
  <si>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</si>
  <si>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</si>
  <si>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</si>
  <si>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</si>
  <si>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</si>
  <si>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</si>
  <si>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</si>
  <si>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</si>
  <si>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</si>
  <si>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</si>
  <si>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</si>
  <si>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</si>
  <si>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</si>
  <si>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</si>
  <si>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</si>
  <si>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</si>
  <si>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</si>
  <si>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</si>
  <si>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</si>
  <si>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</si>
  <si>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</si>
  <si>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</si>
  <si>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</si>
  <si>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</si>
  <si>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</si>
  <si>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</si>
  <si>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</si>
  <si>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</si>
  <si>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</si>
  <si>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</si>
  <si>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</si>
  <si>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</si>
  <si>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</si>
  <si>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</si>
  <si>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</si>
  <si>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</si>
  <si>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</si>
  <si>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</si>
  <si>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</si>
  <si>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</si>
  <si>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</si>
  <si>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</si>
  <si>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</si>
  <si>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</si>
  <si>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</si>
  <si>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</si>
  <si>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</si>
  <si>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</si>
  <si>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</si>
  <si>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</si>
  <si>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</si>
  <si>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</si>
  <si>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</si>
  <si>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</si>
  <si>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</si>
  <si>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</si>
  <si>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</si>
  <si>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</si>
  <si>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</si>
  <si>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</si>
  <si>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</si>
  <si>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</si>
  <si>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</si>
  <si>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 год</t>
  </si>
  <si>
    <t>907 2 02 49999 05 0000 150</t>
  </si>
  <si>
    <t>907 2 02 29999 05 0000 150</t>
  </si>
  <si>
    <t>936 2 02 49999 05 0000 150</t>
  </si>
  <si>
    <t>936 2 02 40014 05 0000 150</t>
  </si>
  <si>
    <t>936 2 19 60010 05 0000 150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</si>
  <si>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</si>
  <si>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</si>
  <si>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</si>
  <si>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Поправка февраля</t>
  </si>
  <si>
    <t>Сумма              (тыс. рублей)</t>
  </si>
  <si>
    <t xml:space="preserve">                                         к  решению Тужинской районной Думы</t>
  </si>
  <si>
    <t xml:space="preserve">                                         от 15.12.2023 № 26/143</t>
  </si>
  <si>
    <t xml:space="preserve">                                         Приложение № 8</t>
  </si>
  <si>
    <t>Поправка апрель</t>
  </si>
  <si>
    <t xml:space="preserve">                                         Приложение № 4</t>
  </si>
  <si>
    <t>Поправка июнь</t>
  </si>
  <si>
    <t xml:space="preserve">1 1 14 06000 00 0000 000
</t>
  </si>
  <si>
    <t>Доходы от продажи земельных участков, находящихся в государственной и муниципальной собственности</t>
  </si>
  <si>
    <t>000 1 16 11000 01 0000 140</t>
  </si>
  <si>
    <t>Платежи, уплачиваемые в целях возмещения ущерба</t>
  </si>
  <si>
    <t xml:space="preserve">                                        от 28.06.2024 № 30/177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</si>
</sst>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"/>
  </numFmts>
  <fonts count="9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164" fontId="7" fillId="3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horizontal="right" vertical="top"/>
    </xf>
    <xf numFmtId="165" fontId="3" fillId="2" borderId="0" xfId="0" applyNumberFormat="1" applyFont="1" applyFill="1" applyAlignment="1">
      <alignment vertical="top"/>
    </xf>
    <xf numFmtId="165" fontId="3" fillId="2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vertical="top"/>
    </xf>
    <xf numFmtId="0" fontId="3" fillId="4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9"/>
  <sheetViews>
    <sheetView tabSelected="1" view="pageBreakPreview" zoomScaleNormal="100" zoomScaleSheetLayoutView="100" workbookViewId="0">
      <selection activeCell="B4" sqref="B4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18" hidden="1" customWidth="1"/>
    <col min="4" max="4" width="11.125" style="23" hidden="1" customWidth="1"/>
    <col min="5" max="5" width="12.375" style="27" hidden="1" customWidth="1"/>
    <col min="6" max="6" width="12.5" style="23" hidden="1" customWidth="1"/>
    <col min="7" max="7" width="12.375" style="27" hidden="1" customWidth="1"/>
    <col min="8" max="8" width="12.5" style="23" hidden="1" customWidth="1"/>
    <col min="9" max="9" width="12.375" style="27" customWidth="1"/>
    <col min="10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9" ht="18.75" x14ac:dyDescent="0.25">
      <c r="B1" s="42" t="s">
        <v>174</v>
      </c>
      <c r="C1" s="42"/>
      <c r="D1" s="43"/>
      <c r="E1" s="43"/>
      <c r="F1" s="1"/>
      <c r="G1" s="1"/>
      <c r="H1" s="1"/>
      <c r="I1" s="1"/>
    </row>
    <row r="2" spans="1:9" ht="18.75" x14ac:dyDescent="0.25">
      <c r="B2" s="44" t="s">
        <v>170</v>
      </c>
      <c r="C2" s="44"/>
      <c r="D2" s="43"/>
      <c r="E2" s="43"/>
      <c r="F2" s="43"/>
      <c r="G2" s="43"/>
      <c r="H2" s="1"/>
      <c r="I2" s="1"/>
    </row>
    <row r="3" spans="1:9" ht="18.75" x14ac:dyDescent="0.25">
      <c r="B3" s="44" t="s">
        <v>180</v>
      </c>
      <c r="C3" s="44"/>
      <c r="D3" s="43"/>
      <c r="E3" s="43"/>
      <c r="F3" s="1"/>
      <c r="G3" s="1"/>
      <c r="H3" s="1"/>
      <c r="I3" s="1"/>
    </row>
    <row r="6" spans="1:9" ht="18" customHeight="1" x14ac:dyDescent="0.25">
      <c r="B6" s="42" t="s">
        <v>172</v>
      </c>
      <c r="C6" s="42"/>
      <c r="D6" s="43"/>
      <c r="E6" s="43"/>
      <c r="F6" s="1"/>
      <c r="G6" s="1"/>
      <c r="H6" s="1"/>
      <c r="I6" s="1"/>
    </row>
    <row r="7" spans="1:9" ht="18" customHeight="1" x14ac:dyDescent="0.25">
      <c r="B7" s="44" t="s">
        <v>170</v>
      </c>
      <c r="C7" s="44"/>
      <c r="D7" s="43"/>
      <c r="E7" s="43"/>
      <c r="F7" s="43"/>
      <c r="G7" s="43"/>
      <c r="H7" s="43"/>
      <c r="I7" s="1"/>
    </row>
    <row r="8" spans="1:9" ht="18" customHeight="1" x14ac:dyDescent="0.25">
      <c r="B8" s="44" t="s">
        <v>171</v>
      </c>
      <c r="C8" s="44"/>
      <c r="D8" s="43"/>
      <c r="E8" s="43"/>
      <c r="F8" s="1"/>
      <c r="G8" s="1"/>
      <c r="H8" s="1"/>
      <c r="I8" s="1"/>
    </row>
    <row r="9" spans="1:9" ht="18" customHeight="1" x14ac:dyDescent="0.25">
      <c r="B9" s="44"/>
      <c r="C9" s="44"/>
    </row>
    <row r="10" spans="1:9" ht="36" customHeight="1" x14ac:dyDescent="0.25">
      <c r="A10" s="2"/>
      <c r="B10" s="3"/>
    </row>
    <row r="11" spans="1:9" ht="18" customHeight="1" x14ac:dyDescent="0.25">
      <c r="A11" s="47" t="s">
        <v>11</v>
      </c>
      <c r="B11" s="47"/>
      <c r="C11" s="47"/>
      <c r="D11" s="43"/>
      <c r="E11" s="43"/>
      <c r="F11" s="43"/>
      <c r="G11" s="43"/>
      <c r="H11" s="1"/>
      <c r="I11" s="1"/>
    </row>
    <row r="12" spans="1:9" ht="74.25" customHeight="1" x14ac:dyDescent="0.25">
      <c r="A12" s="46" t="s">
        <v>159</v>
      </c>
      <c r="B12" s="46"/>
      <c r="C12" s="46"/>
      <c r="D12" s="43"/>
      <c r="E12" s="43"/>
      <c r="F12" s="43"/>
      <c r="G12" s="43"/>
      <c r="H12" s="1"/>
      <c r="I12" s="1"/>
    </row>
    <row r="13" spans="1:9" ht="24" customHeight="1" x14ac:dyDescent="0.25">
      <c r="A13" s="4"/>
      <c r="B13" s="3"/>
    </row>
    <row r="14" spans="1:9" s="6" customFormat="1" ht="31.5" x14ac:dyDescent="0.25">
      <c r="A14" s="5" t="s">
        <v>0</v>
      </c>
      <c r="B14" s="5" t="s">
        <v>1</v>
      </c>
      <c r="C14" s="19" t="s">
        <v>24</v>
      </c>
      <c r="D14" s="5" t="s">
        <v>168</v>
      </c>
      <c r="E14" s="28" t="s">
        <v>169</v>
      </c>
      <c r="F14" s="5" t="s">
        <v>173</v>
      </c>
      <c r="G14" s="28" t="s">
        <v>169</v>
      </c>
      <c r="H14" s="5" t="s">
        <v>175</v>
      </c>
      <c r="I14" s="28" t="s">
        <v>169</v>
      </c>
    </row>
    <row r="15" spans="1:9" s="10" customFormat="1" ht="12.75" x14ac:dyDescent="0.25">
      <c r="A15" s="32">
        <v>1</v>
      </c>
      <c r="B15" s="32">
        <v>2</v>
      </c>
      <c r="C15" s="36">
        <v>3</v>
      </c>
      <c r="D15" s="33">
        <v>4</v>
      </c>
      <c r="E15" s="34">
        <v>5</v>
      </c>
      <c r="F15" s="33">
        <v>6</v>
      </c>
      <c r="G15" s="34">
        <v>3</v>
      </c>
      <c r="H15" s="33">
        <v>6</v>
      </c>
      <c r="I15" s="34">
        <v>3</v>
      </c>
    </row>
    <row r="16" spans="1:9" s="11" customFormat="1" x14ac:dyDescent="0.25">
      <c r="A16" s="7" t="s">
        <v>2</v>
      </c>
      <c r="B16" s="7" t="s">
        <v>3</v>
      </c>
      <c r="C16" s="20">
        <f>C17+C20+C22+C26+C28+C31+C34+C36+C39+C42</f>
        <v>45277.983000000007</v>
      </c>
      <c r="D16" s="25">
        <f t="shared" ref="D16:E16" si="0">D17+D20+D22+D26+D28+D31+D34+D36+D39+D42</f>
        <v>-28.782</v>
      </c>
      <c r="E16" s="29">
        <f t="shared" si="0"/>
        <v>45249.201000000008</v>
      </c>
      <c r="F16" s="25">
        <f t="shared" ref="F16:G16" si="1">F17+F20+F22+F26+F28+F31+F34+F36+F39+F42</f>
        <v>0</v>
      </c>
      <c r="G16" s="37">
        <f t="shared" si="1"/>
        <v>45249.201000000008</v>
      </c>
      <c r="H16" s="25">
        <f t="shared" ref="H16:I16" si="2">H17+H20+H22+H26+H28+H31+H34+H36+H39+H42</f>
        <v>3104.33</v>
      </c>
      <c r="I16" s="37">
        <f t="shared" si="2"/>
        <v>48353.53100000001</v>
      </c>
    </row>
    <row r="17" spans="1:9" s="11" customFormat="1" x14ac:dyDescent="0.25">
      <c r="A17" s="12" t="s">
        <v>25</v>
      </c>
      <c r="B17" s="12" t="s">
        <v>26</v>
      </c>
      <c r="C17" s="21">
        <f>C18+C19</f>
        <v>13003</v>
      </c>
      <c r="D17" s="26">
        <f t="shared" ref="D17:E17" si="3">D18+D19</f>
        <v>0</v>
      </c>
      <c r="E17" s="30">
        <f t="shared" si="3"/>
        <v>13003</v>
      </c>
      <c r="F17" s="26">
        <f t="shared" ref="F17:G17" si="4">F18+F19</f>
        <v>0</v>
      </c>
      <c r="G17" s="38">
        <f t="shared" si="4"/>
        <v>13003</v>
      </c>
      <c r="H17" s="26">
        <f t="shared" ref="H17:I17" si="5">H18+H19</f>
        <v>0</v>
      </c>
      <c r="I17" s="38">
        <f t="shared" si="5"/>
        <v>13003</v>
      </c>
    </row>
    <row r="18" spans="1:9" s="11" customFormat="1" hidden="1" x14ac:dyDescent="0.25">
      <c r="A18" s="12" t="s">
        <v>28</v>
      </c>
      <c r="B18" s="12" t="s">
        <v>27</v>
      </c>
      <c r="C18" s="21"/>
      <c r="D18" s="24"/>
      <c r="E18" s="31"/>
      <c r="F18" s="24"/>
      <c r="G18" s="39"/>
      <c r="H18" s="24"/>
      <c r="I18" s="39"/>
    </row>
    <row r="19" spans="1:9" s="11" customFormat="1" x14ac:dyDescent="0.25">
      <c r="A19" s="12" t="s">
        <v>30</v>
      </c>
      <c r="B19" s="12" t="s">
        <v>29</v>
      </c>
      <c r="C19" s="21">
        <v>13003</v>
      </c>
      <c r="D19" s="24"/>
      <c r="E19" s="31">
        <f>C19+D19</f>
        <v>13003</v>
      </c>
      <c r="F19" s="24"/>
      <c r="G19" s="39">
        <f>E19+F19</f>
        <v>13003</v>
      </c>
      <c r="H19" s="24"/>
      <c r="I19" s="39">
        <f>G19+H19</f>
        <v>13003</v>
      </c>
    </row>
    <row r="20" spans="1:9" s="11" customFormat="1" ht="47.25" x14ac:dyDescent="0.25">
      <c r="A20" s="12" t="s">
        <v>32</v>
      </c>
      <c r="B20" s="12" t="s">
        <v>31</v>
      </c>
      <c r="C20" s="21">
        <f>C21</f>
        <v>4267.9480000000003</v>
      </c>
      <c r="D20" s="26">
        <f t="shared" ref="D20:I20" si="6">D21</f>
        <v>0</v>
      </c>
      <c r="E20" s="30">
        <f t="shared" si="6"/>
        <v>4267.9480000000003</v>
      </c>
      <c r="F20" s="26">
        <f t="shared" si="6"/>
        <v>0</v>
      </c>
      <c r="G20" s="38">
        <f t="shared" si="6"/>
        <v>4267.9480000000003</v>
      </c>
      <c r="H20" s="26">
        <f t="shared" si="6"/>
        <v>0</v>
      </c>
      <c r="I20" s="38">
        <f t="shared" si="6"/>
        <v>4267.9480000000003</v>
      </c>
    </row>
    <row r="21" spans="1:9" s="11" customFormat="1" ht="34.5" customHeight="1" x14ac:dyDescent="0.25">
      <c r="A21" s="12" t="s">
        <v>34</v>
      </c>
      <c r="B21" s="12" t="s">
        <v>33</v>
      </c>
      <c r="C21" s="21">
        <v>4267.9480000000003</v>
      </c>
      <c r="D21" s="24"/>
      <c r="E21" s="31">
        <f>C21+D21</f>
        <v>4267.9480000000003</v>
      </c>
      <c r="F21" s="24"/>
      <c r="G21" s="39">
        <f>E21+F21</f>
        <v>4267.9480000000003</v>
      </c>
      <c r="H21" s="24"/>
      <c r="I21" s="39">
        <f>G21+H21</f>
        <v>4267.9480000000003</v>
      </c>
    </row>
    <row r="22" spans="1:9" s="11" customFormat="1" x14ac:dyDescent="0.25">
      <c r="A22" s="12" t="s">
        <v>36</v>
      </c>
      <c r="B22" s="12" t="s">
        <v>35</v>
      </c>
      <c r="C22" s="21">
        <f>C23+C24+C25</f>
        <v>21860</v>
      </c>
      <c r="D22" s="26">
        <f t="shared" ref="D22:E22" si="7">D23+D24+D25</f>
        <v>0</v>
      </c>
      <c r="E22" s="30">
        <f t="shared" si="7"/>
        <v>21860</v>
      </c>
      <c r="F22" s="26">
        <f t="shared" ref="F22:G22" si="8">F23+F24+F25</f>
        <v>0</v>
      </c>
      <c r="G22" s="38">
        <f t="shared" si="8"/>
        <v>21860</v>
      </c>
      <c r="H22" s="26">
        <f t="shared" ref="H22:I22" si="9">H23+H24+H25</f>
        <v>2522.6819999999998</v>
      </c>
      <c r="I22" s="38">
        <f t="shared" si="9"/>
        <v>24382.682000000001</v>
      </c>
    </row>
    <row r="23" spans="1:9" s="11" customFormat="1" ht="31.5" x14ac:dyDescent="0.25">
      <c r="A23" s="12" t="s">
        <v>38</v>
      </c>
      <c r="B23" s="12" t="s">
        <v>37</v>
      </c>
      <c r="C23" s="21">
        <v>20700</v>
      </c>
      <c r="D23" s="24"/>
      <c r="E23" s="31">
        <f t="shared" ref="E23:E24" si="10">C23+D23</f>
        <v>20700</v>
      </c>
      <c r="F23" s="24"/>
      <c r="G23" s="39">
        <f t="shared" ref="G23:G24" si="11">E23+F23</f>
        <v>20700</v>
      </c>
      <c r="H23" s="24">
        <v>2522.6819999999998</v>
      </c>
      <c r="I23" s="39">
        <f t="shared" ref="I23:I24" si="12">G23+H23</f>
        <v>23222.682000000001</v>
      </c>
    </row>
    <row r="24" spans="1:9" s="11" customFormat="1" x14ac:dyDescent="0.25">
      <c r="A24" s="12" t="s">
        <v>84</v>
      </c>
      <c r="B24" s="12" t="s">
        <v>83</v>
      </c>
      <c r="C24" s="21">
        <v>383</v>
      </c>
      <c r="D24" s="24"/>
      <c r="E24" s="31">
        <f t="shared" si="10"/>
        <v>383</v>
      </c>
      <c r="F24" s="24"/>
      <c r="G24" s="39">
        <f t="shared" si="11"/>
        <v>383</v>
      </c>
      <c r="H24" s="24"/>
      <c r="I24" s="39">
        <f t="shared" si="12"/>
        <v>383</v>
      </c>
    </row>
    <row r="25" spans="1:9" s="11" customFormat="1" ht="31.5" x14ac:dyDescent="0.25">
      <c r="A25" s="12" t="s">
        <v>85</v>
      </c>
      <c r="B25" s="12" t="s">
        <v>86</v>
      </c>
      <c r="C25" s="21">
        <v>777</v>
      </c>
      <c r="D25" s="24"/>
      <c r="E25" s="31">
        <f>C25+D25</f>
        <v>777</v>
      </c>
      <c r="F25" s="24"/>
      <c r="G25" s="39">
        <f>E25+F25</f>
        <v>777</v>
      </c>
      <c r="H25" s="24"/>
      <c r="I25" s="39">
        <f>G25+H25</f>
        <v>777</v>
      </c>
    </row>
    <row r="26" spans="1:9" s="11" customFormat="1" x14ac:dyDescent="0.25">
      <c r="A26" s="12" t="s">
        <v>40</v>
      </c>
      <c r="B26" s="12" t="s">
        <v>39</v>
      </c>
      <c r="C26" s="21">
        <f>C27</f>
        <v>670</v>
      </c>
      <c r="D26" s="26">
        <f t="shared" ref="D26:I26" si="13">D27</f>
        <v>0</v>
      </c>
      <c r="E26" s="30">
        <f t="shared" si="13"/>
        <v>670</v>
      </c>
      <c r="F26" s="26">
        <f t="shared" si="13"/>
        <v>0</v>
      </c>
      <c r="G26" s="38">
        <f t="shared" si="13"/>
        <v>670</v>
      </c>
      <c r="H26" s="26">
        <f t="shared" si="13"/>
        <v>0</v>
      </c>
      <c r="I26" s="38">
        <f t="shared" si="13"/>
        <v>670</v>
      </c>
    </row>
    <row r="27" spans="1:9" s="11" customFormat="1" x14ac:dyDescent="0.25">
      <c r="A27" s="12" t="s">
        <v>42</v>
      </c>
      <c r="B27" s="12" t="s">
        <v>41</v>
      </c>
      <c r="C27" s="21">
        <v>670</v>
      </c>
      <c r="D27" s="24"/>
      <c r="E27" s="31">
        <f>C27+D27</f>
        <v>670</v>
      </c>
      <c r="F27" s="24"/>
      <c r="G27" s="39">
        <f>E27+F27</f>
        <v>670</v>
      </c>
      <c r="H27" s="24"/>
      <c r="I27" s="39">
        <f>G27+H27</f>
        <v>670</v>
      </c>
    </row>
    <row r="28" spans="1:9" s="11" customFormat="1" x14ac:dyDescent="0.25">
      <c r="A28" s="12" t="s">
        <v>44</v>
      </c>
      <c r="B28" s="12" t="s">
        <v>43</v>
      </c>
      <c r="C28" s="21">
        <f>C29+C30</f>
        <v>454</v>
      </c>
      <c r="D28" s="26">
        <f t="shared" ref="D28:E28" si="14">D29+D30</f>
        <v>0</v>
      </c>
      <c r="E28" s="30">
        <f t="shared" si="14"/>
        <v>454</v>
      </c>
      <c r="F28" s="26">
        <f t="shared" ref="F28:G28" si="15">F29+F30</f>
        <v>0</v>
      </c>
      <c r="G28" s="38">
        <f t="shared" si="15"/>
        <v>454</v>
      </c>
      <c r="H28" s="26">
        <f t="shared" ref="H28:I28" si="16">H29+H30</f>
        <v>0</v>
      </c>
      <c r="I28" s="38">
        <f t="shared" si="16"/>
        <v>454</v>
      </c>
    </row>
    <row r="29" spans="1:9" s="11" customFormat="1" ht="31.5" x14ac:dyDescent="0.25">
      <c r="A29" s="12" t="s">
        <v>87</v>
      </c>
      <c r="B29" s="12" t="s">
        <v>88</v>
      </c>
      <c r="C29" s="21">
        <v>454</v>
      </c>
      <c r="D29" s="24"/>
      <c r="E29" s="31">
        <f>C29+D29</f>
        <v>454</v>
      </c>
      <c r="F29" s="24"/>
      <c r="G29" s="39">
        <f>E29+F29</f>
        <v>454</v>
      </c>
      <c r="H29" s="24"/>
      <c r="I29" s="39">
        <f>G29+H29</f>
        <v>454</v>
      </c>
    </row>
    <row r="30" spans="1:9" s="11" customFormat="1" ht="47.25" x14ac:dyDescent="0.25">
      <c r="A30" s="12" t="s">
        <v>45</v>
      </c>
      <c r="B30" s="12" t="s">
        <v>46</v>
      </c>
      <c r="C30" s="21">
        <v>0</v>
      </c>
      <c r="D30" s="24"/>
      <c r="E30" s="31">
        <f>C30+D30</f>
        <v>0</v>
      </c>
      <c r="F30" s="24"/>
      <c r="G30" s="39">
        <f>E30+F30</f>
        <v>0</v>
      </c>
      <c r="H30" s="24"/>
      <c r="I30" s="39">
        <f>G30+H30</f>
        <v>0</v>
      </c>
    </row>
    <row r="31" spans="1:9" s="11" customFormat="1" ht="47.25" x14ac:dyDescent="0.25">
      <c r="A31" s="12" t="s">
        <v>47</v>
      </c>
      <c r="B31" s="12" t="s">
        <v>48</v>
      </c>
      <c r="C31" s="21">
        <f>C32+C33</f>
        <v>1306</v>
      </c>
      <c r="D31" s="26">
        <f t="shared" ref="D31:E31" si="17">D32+D33</f>
        <v>0</v>
      </c>
      <c r="E31" s="30">
        <f t="shared" si="17"/>
        <v>1306</v>
      </c>
      <c r="F31" s="26">
        <f t="shared" ref="F31:G31" si="18">F32+F33</f>
        <v>0</v>
      </c>
      <c r="G31" s="38">
        <f t="shared" si="18"/>
        <v>1306</v>
      </c>
      <c r="H31" s="26">
        <f t="shared" ref="H31:I31" si="19">H32+H33</f>
        <v>0</v>
      </c>
      <c r="I31" s="38">
        <f t="shared" si="19"/>
        <v>1306</v>
      </c>
    </row>
    <row r="32" spans="1:9" s="11" customFormat="1" ht="97.5" customHeight="1" x14ac:dyDescent="0.25">
      <c r="A32" s="12" t="s">
        <v>49</v>
      </c>
      <c r="B32" s="12" t="s">
        <v>50</v>
      </c>
      <c r="C32" s="21">
        <v>1156</v>
      </c>
      <c r="D32" s="24"/>
      <c r="E32" s="31">
        <f>C32+D32</f>
        <v>1156</v>
      </c>
      <c r="F32" s="24"/>
      <c r="G32" s="39">
        <f>E32+F32</f>
        <v>1156</v>
      </c>
      <c r="H32" s="24"/>
      <c r="I32" s="39">
        <f>G32+H32</f>
        <v>1156</v>
      </c>
    </row>
    <row r="33" spans="1:9" s="11" customFormat="1" ht="94.5" x14ac:dyDescent="0.25">
      <c r="A33" s="12" t="s">
        <v>89</v>
      </c>
      <c r="B33" s="12" t="s">
        <v>90</v>
      </c>
      <c r="C33" s="21">
        <v>150</v>
      </c>
      <c r="D33" s="24"/>
      <c r="E33" s="31">
        <f>C33+D33</f>
        <v>150</v>
      </c>
      <c r="F33" s="24"/>
      <c r="G33" s="39">
        <f>E33+F33</f>
        <v>150</v>
      </c>
      <c r="H33" s="24"/>
      <c r="I33" s="39">
        <f>G33+H33</f>
        <v>150</v>
      </c>
    </row>
    <row r="34" spans="1:9" s="11" customFormat="1" ht="31.5" x14ac:dyDescent="0.25">
      <c r="A34" s="12" t="s">
        <v>52</v>
      </c>
      <c r="B34" s="12" t="s">
        <v>51</v>
      </c>
      <c r="C34" s="21">
        <f>C35</f>
        <v>33.034999999999997</v>
      </c>
      <c r="D34" s="26">
        <f t="shared" ref="D34:I34" si="20">D35</f>
        <v>0</v>
      </c>
      <c r="E34" s="30">
        <f t="shared" si="20"/>
        <v>33.034999999999997</v>
      </c>
      <c r="F34" s="26">
        <f t="shared" si="20"/>
        <v>0</v>
      </c>
      <c r="G34" s="38">
        <f t="shared" si="20"/>
        <v>33.034999999999997</v>
      </c>
      <c r="H34" s="26">
        <f t="shared" si="20"/>
        <v>0</v>
      </c>
      <c r="I34" s="38">
        <f t="shared" si="20"/>
        <v>33.034999999999997</v>
      </c>
    </row>
    <row r="35" spans="1:9" s="11" customFormat="1" ht="21.75" customHeight="1" x14ac:dyDescent="0.25">
      <c r="A35" s="12" t="s">
        <v>53</v>
      </c>
      <c r="B35" s="12" t="s">
        <v>54</v>
      </c>
      <c r="C35" s="21">
        <v>33.034999999999997</v>
      </c>
      <c r="D35" s="24"/>
      <c r="E35" s="31">
        <f>C35+D35</f>
        <v>33.034999999999997</v>
      </c>
      <c r="F35" s="24"/>
      <c r="G35" s="39">
        <f>E35+F35</f>
        <v>33.034999999999997</v>
      </c>
      <c r="H35" s="24"/>
      <c r="I35" s="39">
        <f>G35+H35</f>
        <v>33.034999999999997</v>
      </c>
    </row>
    <row r="36" spans="1:9" s="11" customFormat="1" ht="31.5" x14ac:dyDescent="0.25">
      <c r="A36" s="12" t="s">
        <v>55</v>
      </c>
      <c r="B36" s="12" t="s">
        <v>56</v>
      </c>
      <c r="C36" s="21">
        <f>C37+C38</f>
        <v>3602</v>
      </c>
      <c r="D36" s="26">
        <f t="shared" ref="D36:E36" si="21">D37+D38</f>
        <v>-28.782</v>
      </c>
      <c r="E36" s="30">
        <f t="shared" si="21"/>
        <v>3573.2179999999998</v>
      </c>
      <c r="F36" s="26">
        <f t="shared" ref="F36:G36" si="22">F37+F38</f>
        <v>0</v>
      </c>
      <c r="G36" s="38">
        <f t="shared" si="22"/>
        <v>3573.2179999999998</v>
      </c>
      <c r="H36" s="26">
        <f t="shared" ref="H36:I36" si="23">H37+H38</f>
        <v>0</v>
      </c>
      <c r="I36" s="38">
        <f t="shared" si="23"/>
        <v>3573.2179999999998</v>
      </c>
    </row>
    <row r="37" spans="1:9" s="11" customFormat="1" x14ac:dyDescent="0.25">
      <c r="A37" s="12" t="s">
        <v>57</v>
      </c>
      <c r="B37" s="12" t="s">
        <v>58</v>
      </c>
      <c r="C37" s="21">
        <v>3072</v>
      </c>
      <c r="D37" s="24">
        <v>-28.782</v>
      </c>
      <c r="E37" s="31">
        <f>C37+D37</f>
        <v>3043.2179999999998</v>
      </c>
      <c r="F37" s="24"/>
      <c r="G37" s="39">
        <f>E37+F37</f>
        <v>3043.2179999999998</v>
      </c>
      <c r="H37" s="24"/>
      <c r="I37" s="39">
        <f>G37+H37</f>
        <v>3043.2179999999998</v>
      </c>
    </row>
    <row r="38" spans="1:9" s="11" customFormat="1" x14ac:dyDescent="0.25">
      <c r="A38" s="12" t="s">
        <v>59</v>
      </c>
      <c r="B38" s="12" t="s">
        <v>60</v>
      </c>
      <c r="C38" s="21">
        <v>530</v>
      </c>
      <c r="D38" s="24"/>
      <c r="E38" s="31">
        <f>C38+D38</f>
        <v>530</v>
      </c>
      <c r="F38" s="24"/>
      <c r="G38" s="39">
        <f>E38+F38</f>
        <v>530</v>
      </c>
      <c r="H38" s="24"/>
      <c r="I38" s="39">
        <f>G38+H38</f>
        <v>530</v>
      </c>
    </row>
    <row r="39" spans="1:9" s="11" customFormat="1" ht="31.5" x14ac:dyDescent="0.25">
      <c r="A39" s="12" t="s">
        <v>61</v>
      </c>
      <c r="B39" s="12" t="s">
        <v>62</v>
      </c>
      <c r="C39" s="21">
        <f>C40+C41</f>
        <v>0</v>
      </c>
      <c r="D39" s="21">
        <f t="shared" ref="D39:G39" si="24">D40+D41</f>
        <v>0</v>
      </c>
      <c r="E39" s="30">
        <f t="shared" si="24"/>
        <v>0</v>
      </c>
      <c r="F39" s="21">
        <f t="shared" si="24"/>
        <v>0</v>
      </c>
      <c r="G39" s="30">
        <f t="shared" si="24"/>
        <v>0</v>
      </c>
      <c r="H39" s="21">
        <f>H40+H41</f>
        <v>4.5330000000000004</v>
      </c>
      <c r="I39" s="30">
        <f t="shared" ref="I39" si="25">I40+I41</f>
        <v>4.5330000000000004</v>
      </c>
    </row>
    <row r="40" spans="1:9" s="11" customFormat="1" ht="94.5" x14ac:dyDescent="0.25">
      <c r="A40" s="12" t="s">
        <v>64</v>
      </c>
      <c r="B40" s="12" t="s">
        <v>63</v>
      </c>
      <c r="C40" s="21">
        <v>0</v>
      </c>
      <c r="D40" s="24"/>
      <c r="E40" s="31">
        <f>C40+D40</f>
        <v>0</v>
      </c>
      <c r="F40" s="24"/>
      <c r="G40" s="39">
        <f>E40+F40</f>
        <v>0</v>
      </c>
      <c r="H40" s="24"/>
      <c r="I40" s="39">
        <f>G40+H40</f>
        <v>0</v>
      </c>
    </row>
    <row r="41" spans="1:9" s="11" customFormat="1" ht="31.5" x14ac:dyDescent="0.25">
      <c r="A41" s="41" t="s">
        <v>176</v>
      </c>
      <c r="B41" s="41" t="s">
        <v>177</v>
      </c>
      <c r="C41" s="21"/>
      <c r="D41" s="24"/>
      <c r="E41" s="31"/>
      <c r="F41" s="24"/>
      <c r="G41" s="39"/>
      <c r="H41" s="40">
        <v>4.5330000000000004</v>
      </c>
      <c r="I41" s="39">
        <f>G41+H41</f>
        <v>4.5330000000000004</v>
      </c>
    </row>
    <row r="42" spans="1:9" s="11" customFormat="1" x14ac:dyDescent="0.25">
      <c r="A42" s="12" t="s">
        <v>66</v>
      </c>
      <c r="B42" s="12" t="s">
        <v>65</v>
      </c>
      <c r="C42" s="21">
        <f>C43+C44</f>
        <v>82</v>
      </c>
      <c r="D42" s="21">
        <f>D43+D44</f>
        <v>0</v>
      </c>
      <c r="E42" s="21">
        <f t="shared" ref="E42:G42" si="26">E43+E44</f>
        <v>82</v>
      </c>
      <c r="F42" s="21">
        <f t="shared" si="26"/>
        <v>0</v>
      </c>
      <c r="G42" s="30">
        <f t="shared" si="26"/>
        <v>82</v>
      </c>
      <c r="H42" s="21">
        <f t="shared" ref="H42" si="27">H43+H44</f>
        <v>577.11500000000001</v>
      </c>
      <c r="I42" s="30">
        <f>I43+I44</f>
        <v>659.11500000000001</v>
      </c>
    </row>
    <row r="43" spans="1:9" s="11" customFormat="1" ht="47.25" x14ac:dyDescent="0.25">
      <c r="A43" s="12" t="s">
        <v>68</v>
      </c>
      <c r="B43" s="12" t="s">
        <v>67</v>
      </c>
      <c r="C43" s="21">
        <v>82</v>
      </c>
      <c r="D43" s="24"/>
      <c r="E43" s="31">
        <f>C43+D43</f>
        <v>82</v>
      </c>
      <c r="F43" s="24"/>
      <c r="G43" s="39">
        <f>E43+F43</f>
        <v>82</v>
      </c>
      <c r="H43" s="24"/>
      <c r="I43" s="39">
        <f>G43+H43</f>
        <v>82</v>
      </c>
    </row>
    <row r="44" spans="1:9" s="11" customFormat="1" x14ac:dyDescent="0.25">
      <c r="A44" s="41" t="s">
        <v>178</v>
      </c>
      <c r="B44" s="41" t="s">
        <v>179</v>
      </c>
      <c r="C44" s="21">
        <v>0</v>
      </c>
      <c r="D44" s="24"/>
      <c r="E44" s="31"/>
      <c r="F44" s="24"/>
      <c r="G44" s="39"/>
      <c r="H44" s="40">
        <v>577.11500000000001</v>
      </c>
      <c r="I44" s="39">
        <f>G44+H44</f>
        <v>577.11500000000001</v>
      </c>
    </row>
    <row r="45" spans="1:9" s="11" customFormat="1" x14ac:dyDescent="0.25">
      <c r="A45" s="7" t="s">
        <v>4</v>
      </c>
      <c r="B45" s="7" t="s">
        <v>5</v>
      </c>
      <c r="C45" s="29">
        <f>C47+C54+C77+C96+C103</f>
        <v>118877.46999999999</v>
      </c>
      <c r="D45" s="29">
        <f t="shared" ref="D45:E45" si="28">D47+D54+D77+D96+D103</f>
        <v>2222.8859999999986</v>
      </c>
      <c r="E45" s="29">
        <f t="shared" si="28"/>
        <v>121100.35599999999</v>
      </c>
      <c r="F45" s="29">
        <f t="shared" ref="F45:G45" si="29">F47+F54+F77+F96+F103</f>
        <v>758.89999999999964</v>
      </c>
      <c r="G45" s="37">
        <f t="shared" si="29"/>
        <v>121859.25599999999</v>
      </c>
      <c r="H45" s="29">
        <f t="shared" ref="H45:I45" si="30">H47+H54+H77+H96+H103</f>
        <v>0</v>
      </c>
      <c r="I45" s="37">
        <f t="shared" si="30"/>
        <v>121859.25599999999</v>
      </c>
    </row>
    <row r="46" spans="1:9" s="11" customFormat="1" ht="47.25" x14ac:dyDescent="0.25">
      <c r="A46" s="7" t="s">
        <v>6</v>
      </c>
      <c r="B46" s="7" t="s">
        <v>7</v>
      </c>
      <c r="C46" s="20">
        <f>C47</f>
        <v>34297</v>
      </c>
      <c r="D46" s="20">
        <f t="shared" ref="D46:I46" si="31">D47</f>
        <v>0</v>
      </c>
      <c r="E46" s="29">
        <f t="shared" si="31"/>
        <v>34297</v>
      </c>
      <c r="F46" s="20">
        <f t="shared" si="31"/>
        <v>0</v>
      </c>
      <c r="G46" s="37">
        <f t="shared" si="31"/>
        <v>34297</v>
      </c>
      <c r="H46" s="20">
        <f t="shared" si="31"/>
        <v>0</v>
      </c>
      <c r="I46" s="37">
        <f t="shared" si="31"/>
        <v>34297</v>
      </c>
    </row>
    <row r="47" spans="1:9" s="11" customFormat="1" ht="31.5" x14ac:dyDescent="0.25">
      <c r="A47" s="7" t="s">
        <v>13</v>
      </c>
      <c r="B47" s="7" t="s">
        <v>12</v>
      </c>
      <c r="C47" s="20">
        <f>C49</f>
        <v>34297</v>
      </c>
      <c r="D47" s="25">
        <f t="shared" ref="D47:E47" si="32">D49</f>
        <v>0</v>
      </c>
      <c r="E47" s="29">
        <f t="shared" si="32"/>
        <v>34297</v>
      </c>
      <c r="F47" s="25">
        <f t="shared" ref="F47:G47" si="33">F49</f>
        <v>0</v>
      </c>
      <c r="G47" s="37">
        <f t="shared" si="33"/>
        <v>34297</v>
      </c>
      <c r="H47" s="25">
        <f t="shared" ref="H47:I47" si="34">H49</f>
        <v>0</v>
      </c>
      <c r="I47" s="37">
        <f t="shared" si="34"/>
        <v>34297</v>
      </c>
    </row>
    <row r="48" spans="1:9" s="11" customFormat="1" ht="23.25" customHeight="1" x14ac:dyDescent="0.25">
      <c r="A48" s="12" t="s">
        <v>14</v>
      </c>
      <c r="B48" s="12" t="s">
        <v>8</v>
      </c>
      <c r="C48" s="21">
        <f t="shared" ref="C48:I48" si="35">C49</f>
        <v>34297</v>
      </c>
      <c r="D48" s="26">
        <f t="shared" si="35"/>
        <v>0</v>
      </c>
      <c r="E48" s="30">
        <f t="shared" si="35"/>
        <v>34297</v>
      </c>
      <c r="F48" s="26">
        <f t="shared" si="35"/>
        <v>0</v>
      </c>
      <c r="G48" s="38">
        <f t="shared" si="35"/>
        <v>34297</v>
      </c>
      <c r="H48" s="26">
        <f t="shared" si="35"/>
        <v>0</v>
      </c>
      <c r="I48" s="38">
        <f t="shared" si="35"/>
        <v>34297</v>
      </c>
    </row>
    <row r="49" spans="1:9" s="11" customFormat="1" ht="35.25" customHeight="1" x14ac:dyDescent="0.25">
      <c r="A49" s="12" t="s">
        <v>91</v>
      </c>
      <c r="B49" s="12" t="s">
        <v>92</v>
      </c>
      <c r="C49" s="21">
        <v>34297</v>
      </c>
      <c r="D49" s="24"/>
      <c r="E49" s="31">
        <f>C49+D49</f>
        <v>34297</v>
      </c>
      <c r="F49" s="24"/>
      <c r="G49" s="39">
        <f>E49+F49</f>
        <v>34297</v>
      </c>
      <c r="H49" s="24"/>
      <c r="I49" s="39">
        <f>G49+H49</f>
        <v>34297</v>
      </c>
    </row>
    <row r="50" spans="1:9" s="11" customFormat="1" ht="35.25" hidden="1" customHeight="1" x14ac:dyDescent="0.25">
      <c r="A50" s="13" t="s">
        <v>74</v>
      </c>
      <c r="B50" s="14" t="s">
        <v>77</v>
      </c>
      <c r="C50" s="21"/>
      <c r="D50" s="24"/>
      <c r="E50" s="31"/>
      <c r="F50" s="24"/>
      <c r="G50" s="39"/>
      <c r="H50" s="24"/>
      <c r="I50" s="39"/>
    </row>
    <row r="51" spans="1:9" s="11" customFormat="1" ht="35.25" hidden="1" customHeight="1" x14ac:dyDescent="0.25">
      <c r="A51" s="13" t="s">
        <v>75</v>
      </c>
      <c r="B51" s="14" t="s">
        <v>76</v>
      </c>
      <c r="C51" s="21"/>
      <c r="D51" s="24"/>
      <c r="E51" s="31"/>
      <c r="F51" s="24"/>
      <c r="G51" s="39"/>
      <c r="H51" s="24"/>
      <c r="I51" s="39"/>
    </row>
    <row r="52" spans="1:9" s="11" customFormat="1" ht="47.25" hidden="1" x14ac:dyDescent="0.25">
      <c r="A52" s="12" t="s">
        <v>19</v>
      </c>
      <c r="B52" s="12" t="s">
        <v>18</v>
      </c>
      <c r="C52" s="21">
        <f t="shared" ref="C52" si="36">C53</f>
        <v>0</v>
      </c>
      <c r="D52" s="24"/>
      <c r="E52" s="31"/>
      <c r="F52" s="24"/>
      <c r="G52" s="39"/>
      <c r="H52" s="24"/>
      <c r="I52" s="39"/>
    </row>
    <row r="53" spans="1:9" s="11" customFormat="1" ht="63" hidden="1" x14ac:dyDescent="0.25">
      <c r="A53" s="12" t="s">
        <v>17</v>
      </c>
      <c r="B53" s="12" t="s">
        <v>16</v>
      </c>
      <c r="C53" s="21"/>
      <c r="D53" s="24"/>
      <c r="E53" s="31"/>
      <c r="F53" s="24"/>
      <c r="G53" s="39"/>
      <c r="H53" s="24"/>
      <c r="I53" s="39"/>
    </row>
    <row r="54" spans="1:9" s="11" customFormat="1" ht="31.5" customHeight="1" x14ac:dyDescent="0.25">
      <c r="A54" s="7" t="s">
        <v>15</v>
      </c>
      <c r="B54" s="7" t="s">
        <v>10</v>
      </c>
      <c r="C54" s="20">
        <f>C62+C64+C66+C68+C70+C72</f>
        <v>62339.87</v>
      </c>
      <c r="D54" s="25">
        <f t="shared" ref="D54:E54" si="37">D62+D64+D66+D68+D70+D72</f>
        <v>2159.8859999999995</v>
      </c>
      <c r="E54" s="20">
        <f t="shared" si="37"/>
        <v>64499.756000000001</v>
      </c>
      <c r="F54" s="25">
        <f t="shared" ref="F54:G54" si="38">F62+F64+F66+F68+F70+F72</f>
        <v>0</v>
      </c>
      <c r="G54" s="37">
        <f t="shared" si="38"/>
        <v>64499.756000000001</v>
      </c>
      <c r="H54" s="25">
        <f t="shared" ref="H54:I54" si="39">H62+H64+H66+H68+H70+H72</f>
        <v>0</v>
      </c>
      <c r="I54" s="37">
        <f t="shared" si="39"/>
        <v>64499.756000000001</v>
      </c>
    </row>
    <row r="55" spans="1:9" s="11" customFormat="1" ht="49.9" hidden="1" customHeight="1" x14ac:dyDescent="0.25">
      <c r="A55" s="12" t="s">
        <v>81</v>
      </c>
      <c r="B55" s="12" t="s">
        <v>69</v>
      </c>
      <c r="C55" s="21">
        <f>C56+C57</f>
        <v>0</v>
      </c>
      <c r="D55" s="26">
        <f t="shared" ref="D55:E55" si="40">D56+D57</f>
        <v>0</v>
      </c>
      <c r="E55" s="30">
        <f t="shared" si="40"/>
        <v>0</v>
      </c>
      <c r="F55" s="26">
        <f t="shared" ref="F55:G55" si="41">F56+F57</f>
        <v>0</v>
      </c>
      <c r="G55" s="38">
        <f t="shared" si="41"/>
        <v>0</v>
      </c>
      <c r="H55" s="26">
        <f t="shared" ref="H55:I55" si="42">H56+H57</f>
        <v>0</v>
      </c>
      <c r="I55" s="38">
        <f t="shared" si="42"/>
        <v>0</v>
      </c>
    </row>
    <row r="56" spans="1:9" s="11" customFormat="1" ht="66" hidden="1" customHeight="1" x14ac:dyDescent="0.25">
      <c r="A56" s="12" t="s">
        <v>71</v>
      </c>
      <c r="B56" s="12" t="s">
        <v>70</v>
      </c>
      <c r="C56" s="21"/>
      <c r="D56" s="26"/>
      <c r="E56" s="30"/>
      <c r="F56" s="26"/>
      <c r="G56" s="38"/>
      <c r="H56" s="26"/>
      <c r="I56" s="38"/>
    </row>
    <row r="57" spans="1:9" s="11" customFormat="1" ht="66" hidden="1" customHeight="1" x14ac:dyDescent="0.25">
      <c r="A57" s="12" t="s">
        <v>73</v>
      </c>
      <c r="B57" s="12" t="s">
        <v>70</v>
      </c>
      <c r="C57" s="21"/>
      <c r="D57" s="26"/>
      <c r="E57" s="30"/>
      <c r="F57" s="26"/>
      <c r="G57" s="38"/>
      <c r="H57" s="26"/>
      <c r="I57" s="38"/>
    </row>
    <row r="58" spans="1:9" s="11" customFormat="1" ht="47.25" hidden="1" x14ac:dyDescent="0.25">
      <c r="A58" s="12" t="s">
        <v>80</v>
      </c>
      <c r="B58" s="12" t="s">
        <v>78</v>
      </c>
      <c r="C58" s="21">
        <f>C59</f>
        <v>0</v>
      </c>
      <c r="D58" s="26">
        <f t="shared" ref="D58:I58" si="43">D59</f>
        <v>0</v>
      </c>
      <c r="E58" s="30">
        <f t="shared" si="43"/>
        <v>0</v>
      </c>
      <c r="F58" s="26">
        <f t="shared" si="43"/>
        <v>0</v>
      </c>
      <c r="G58" s="38">
        <f t="shared" si="43"/>
        <v>0</v>
      </c>
      <c r="H58" s="26">
        <f t="shared" si="43"/>
        <v>0</v>
      </c>
      <c r="I58" s="38">
        <f t="shared" si="43"/>
        <v>0</v>
      </c>
    </row>
    <row r="59" spans="1:9" s="11" customFormat="1" ht="47.25" hidden="1" x14ac:dyDescent="0.25">
      <c r="A59" s="12" t="s">
        <v>82</v>
      </c>
      <c r="B59" s="12" t="s">
        <v>79</v>
      </c>
      <c r="C59" s="21"/>
      <c r="D59" s="26"/>
      <c r="E59" s="30"/>
      <c r="F59" s="26"/>
      <c r="G59" s="38"/>
      <c r="H59" s="26"/>
      <c r="I59" s="38"/>
    </row>
    <row r="60" spans="1:9" s="11" customFormat="1" ht="31.5" hidden="1" x14ac:dyDescent="0.25">
      <c r="A60" s="12" t="s">
        <v>20</v>
      </c>
      <c r="B60" s="12" t="s">
        <v>21</v>
      </c>
      <c r="C60" s="21">
        <f t="shared" ref="C60:I60" si="44">C61</f>
        <v>0</v>
      </c>
      <c r="D60" s="26">
        <f t="shared" si="44"/>
        <v>0</v>
      </c>
      <c r="E60" s="30">
        <f t="shared" si="44"/>
        <v>0</v>
      </c>
      <c r="F60" s="26">
        <f t="shared" si="44"/>
        <v>0</v>
      </c>
      <c r="G60" s="38">
        <f t="shared" si="44"/>
        <v>0</v>
      </c>
      <c r="H60" s="26">
        <f t="shared" si="44"/>
        <v>0</v>
      </c>
      <c r="I60" s="38">
        <f t="shared" si="44"/>
        <v>0</v>
      </c>
    </row>
    <row r="61" spans="1:9" s="11" customFormat="1" ht="47.25" hidden="1" x14ac:dyDescent="0.25">
      <c r="A61" s="12" t="s">
        <v>23</v>
      </c>
      <c r="B61" s="12" t="s">
        <v>22</v>
      </c>
      <c r="C61" s="21"/>
      <c r="D61" s="26"/>
      <c r="E61" s="30"/>
      <c r="F61" s="26"/>
      <c r="G61" s="38"/>
      <c r="H61" s="26"/>
      <c r="I61" s="38"/>
    </row>
    <row r="62" spans="1:9" s="11" customFormat="1" ht="96" customHeight="1" x14ac:dyDescent="0.25">
      <c r="A62" s="12" t="s">
        <v>115</v>
      </c>
      <c r="B62" s="15" t="s">
        <v>93</v>
      </c>
      <c r="C62" s="21">
        <f t="shared" ref="C62:I66" si="45">C63</f>
        <v>21147</v>
      </c>
      <c r="D62" s="26">
        <f t="shared" si="45"/>
        <v>0</v>
      </c>
      <c r="E62" s="30">
        <f t="shared" si="45"/>
        <v>21147</v>
      </c>
      <c r="F62" s="26">
        <f t="shared" si="45"/>
        <v>0</v>
      </c>
      <c r="G62" s="38">
        <f t="shared" si="45"/>
        <v>21147</v>
      </c>
      <c r="H62" s="26">
        <f t="shared" si="45"/>
        <v>0</v>
      </c>
      <c r="I62" s="38">
        <f t="shared" si="45"/>
        <v>21147</v>
      </c>
    </row>
    <row r="63" spans="1:9" s="11" customFormat="1" ht="94.5" x14ac:dyDescent="0.25">
      <c r="A63" s="12" t="s">
        <v>116</v>
      </c>
      <c r="B63" s="15" t="s">
        <v>94</v>
      </c>
      <c r="C63" s="21">
        <v>21147</v>
      </c>
      <c r="D63" s="24"/>
      <c r="E63" s="31">
        <f>C63+D63</f>
        <v>21147</v>
      </c>
      <c r="F63" s="24"/>
      <c r="G63" s="39">
        <f>E63+F63</f>
        <v>21147</v>
      </c>
      <c r="H63" s="24"/>
      <c r="I63" s="39">
        <f>G63+H63</f>
        <v>21147</v>
      </c>
    </row>
    <row r="64" spans="1:9" s="11" customFormat="1" ht="105" hidden="1" x14ac:dyDescent="0.25">
      <c r="A64" s="12" t="s">
        <v>146</v>
      </c>
      <c r="B64" s="16" t="s">
        <v>148</v>
      </c>
      <c r="C64" s="21">
        <f t="shared" si="45"/>
        <v>0</v>
      </c>
      <c r="D64" s="24"/>
      <c r="E64" s="31"/>
      <c r="F64" s="24"/>
      <c r="G64" s="39"/>
      <c r="H64" s="24"/>
      <c r="I64" s="39"/>
    </row>
    <row r="65" spans="1:9" s="11" customFormat="1" ht="105" hidden="1" x14ac:dyDescent="0.25">
      <c r="A65" s="12" t="s">
        <v>147</v>
      </c>
      <c r="B65" s="16" t="s">
        <v>149</v>
      </c>
      <c r="C65" s="21">
        <v>0</v>
      </c>
      <c r="D65" s="24"/>
      <c r="E65" s="31"/>
      <c r="F65" s="24"/>
      <c r="G65" s="39"/>
      <c r="H65" s="24"/>
      <c r="I65" s="39"/>
    </row>
    <row r="66" spans="1:9" s="11" customFormat="1" ht="90" hidden="1" x14ac:dyDescent="0.25">
      <c r="A66" s="12" t="s">
        <v>151</v>
      </c>
      <c r="B66" s="17" t="s">
        <v>150</v>
      </c>
      <c r="C66" s="21">
        <f t="shared" si="45"/>
        <v>0</v>
      </c>
      <c r="D66" s="24"/>
      <c r="E66" s="31"/>
      <c r="F66" s="24"/>
      <c r="G66" s="39"/>
      <c r="H66" s="24"/>
      <c r="I66" s="39"/>
    </row>
    <row r="67" spans="1:9" s="11" customFormat="1" ht="90" hidden="1" x14ac:dyDescent="0.25">
      <c r="A67" s="12" t="s">
        <v>152</v>
      </c>
      <c r="B67" s="17" t="s">
        <v>153</v>
      </c>
      <c r="C67" s="21">
        <v>0</v>
      </c>
      <c r="D67" s="24"/>
      <c r="E67" s="31"/>
      <c r="F67" s="24"/>
      <c r="G67" s="39"/>
      <c r="H67" s="24"/>
      <c r="I67" s="39"/>
    </row>
    <row r="68" spans="1:9" s="11" customFormat="1" ht="31.5" hidden="1" x14ac:dyDescent="0.25">
      <c r="A68" s="12" t="s">
        <v>117</v>
      </c>
      <c r="B68" s="12" t="s">
        <v>95</v>
      </c>
      <c r="C68" s="21">
        <f>C69</f>
        <v>0</v>
      </c>
      <c r="D68" s="24"/>
      <c r="E68" s="31"/>
      <c r="F68" s="24"/>
      <c r="G68" s="39"/>
      <c r="H68" s="24"/>
      <c r="I68" s="39"/>
    </row>
    <row r="69" spans="1:9" s="11" customFormat="1" ht="31.5" hidden="1" x14ac:dyDescent="0.25">
      <c r="A69" s="12" t="s">
        <v>118</v>
      </c>
      <c r="B69" s="12" t="s">
        <v>96</v>
      </c>
      <c r="C69" s="21">
        <v>0</v>
      </c>
      <c r="D69" s="24"/>
      <c r="E69" s="31"/>
      <c r="F69" s="24"/>
      <c r="G69" s="39"/>
      <c r="H69" s="24"/>
      <c r="I69" s="39"/>
    </row>
    <row r="70" spans="1:9" s="11" customFormat="1" x14ac:dyDescent="0.25">
      <c r="A70" s="12" t="s">
        <v>154</v>
      </c>
      <c r="B70" s="12" t="s">
        <v>144</v>
      </c>
      <c r="C70" s="21">
        <f t="shared" ref="C70:I70" si="46">C71</f>
        <v>217.5</v>
      </c>
      <c r="D70" s="26">
        <f t="shared" si="46"/>
        <v>0</v>
      </c>
      <c r="E70" s="30">
        <f t="shared" si="46"/>
        <v>217.5</v>
      </c>
      <c r="F70" s="26">
        <f t="shared" si="46"/>
        <v>0</v>
      </c>
      <c r="G70" s="38">
        <f t="shared" si="46"/>
        <v>217.5</v>
      </c>
      <c r="H70" s="26">
        <f t="shared" si="46"/>
        <v>0</v>
      </c>
      <c r="I70" s="38">
        <f t="shared" si="46"/>
        <v>217.5</v>
      </c>
    </row>
    <row r="71" spans="1:9" s="11" customFormat="1" ht="31.5" x14ac:dyDescent="0.25">
      <c r="A71" s="12" t="s">
        <v>143</v>
      </c>
      <c r="B71" s="12" t="s">
        <v>145</v>
      </c>
      <c r="C71" s="21">
        <v>217.5</v>
      </c>
      <c r="D71" s="24"/>
      <c r="E71" s="31">
        <f>C71+D71</f>
        <v>217.5</v>
      </c>
      <c r="F71" s="24"/>
      <c r="G71" s="39">
        <f>E71+F71</f>
        <v>217.5</v>
      </c>
      <c r="H71" s="24"/>
      <c r="I71" s="39">
        <f>G71+H71</f>
        <v>217.5</v>
      </c>
    </row>
    <row r="72" spans="1:9" s="11" customFormat="1" x14ac:dyDescent="0.25">
      <c r="A72" s="12" t="s">
        <v>119</v>
      </c>
      <c r="B72" s="12" t="s">
        <v>97</v>
      </c>
      <c r="C72" s="21">
        <f>C73+C74+C75+C76</f>
        <v>40975.370000000003</v>
      </c>
      <c r="D72" s="26">
        <f t="shared" ref="D72:E72" si="47">D73+D74+D75+D76</f>
        <v>2159.8859999999995</v>
      </c>
      <c r="E72" s="30">
        <f t="shared" si="47"/>
        <v>43135.256000000001</v>
      </c>
      <c r="F72" s="26">
        <f t="shared" ref="F72:G72" si="48">F73+F74+F75+F76</f>
        <v>0</v>
      </c>
      <c r="G72" s="38">
        <f t="shared" si="48"/>
        <v>43135.256000000001</v>
      </c>
      <c r="H72" s="26">
        <f t="shared" ref="H72:I72" si="49">H73+H74+H75+H76</f>
        <v>0</v>
      </c>
      <c r="I72" s="38">
        <f t="shared" si="49"/>
        <v>43135.256000000001</v>
      </c>
    </row>
    <row r="73" spans="1:9" s="11" customFormat="1" x14ac:dyDescent="0.25">
      <c r="A73" s="12" t="s">
        <v>120</v>
      </c>
      <c r="B73" s="12" t="s">
        <v>98</v>
      </c>
      <c r="C73" s="21">
        <v>4461.3900000000003</v>
      </c>
      <c r="D73" s="24">
        <v>-95.89</v>
      </c>
      <c r="E73" s="31">
        <f t="shared" ref="E73:E75" si="50">C73+D73</f>
        <v>4365.5</v>
      </c>
      <c r="F73" s="24"/>
      <c r="G73" s="39">
        <f t="shared" ref="G73:G75" si="51">E73+F73</f>
        <v>4365.5</v>
      </c>
      <c r="H73" s="24"/>
      <c r="I73" s="39">
        <f t="shared" ref="I73:I75" si="52">G73+H73</f>
        <v>4365.5</v>
      </c>
    </row>
    <row r="74" spans="1:9" s="11" customFormat="1" x14ac:dyDescent="0.25">
      <c r="A74" s="12" t="s">
        <v>161</v>
      </c>
      <c r="B74" s="12" t="s">
        <v>98</v>
      </c>
      <c r="C74" s="21">
        <v>95.89</v>
      </c>
      <c r="D74" s="24">
        <v>-95.89</v>
      </c>
      <c r="E74" s="31">
        <f t="shared" si="50"/>
        <v>0</v>
      </c>
      <c r="F74" s="24"/>
      <c r="G74" s="39">
        <f t="shared" si="51"/>
        <v>0</v>
      </c>
      <c r="H74" s="24"/>
      <c r="I74" s="39">
        <f t="shared" si="52"/>
        <v>0</v>
      </c>
    </row>
    <row r="75" spans="1:9" s="11" customFormat="1" x14ac:dyDescent="0.25">
      <c r="A75" s="12" t="s">
        <v>121</v>
      </c>
      <c r="B75" s="12" t="s">
        <v>98</v>
      </c>
      <c r="C75" s="21">
        <v>32161.4</v>
      </c>
      <c r="D75" s="24">
        <v>2382.7559999999999</v>
      </c>
      <c r="E75" s="31">
        <f t="shared" si="50"/>
        <v>34544.156000000003</v>
      </c>
      <c r="F75" s="24"/>
      <c r="G75" s="39">
        <f t="shared" si="51"/>
        <v>34544.156000000003</v>
      </c>
      <c r="H75" s="24"/>
      <c r="I75" s="39">
        <f t="shared" si="52"/>
        <v>34544.156000000003</v>
      </c>
    </row>
    <row r="76" spans="1:9" s="11" customFormat="1" x14ac:dyDescent="0.25">
      <c r="A76" s="12" t="s">
        <v>122</v>
      </c>
      <c r="B76" s="12" t="s">
        <v>98</v>
      </c>
      <c r="C76" s="21">
        <v>4256.6899999999996</v>
      </c>
      <c r="D76" s="24">
        <v>-31.09</v>
      </c>
      <c r="E76" s="31">
        <f>C76+D76</f>
        <v>4225.5999999999995</v>
      </c>
      <c r="F76" s="24"/>
      <c r="G76" s="39">
        <f>E76+F76</f>
        <v>4225.5999999999995</v>
      </c>
      <c r="H76" s="24"/>
      <c r="I76" s="39">
        <f>G76+H76</f>
        <v>4225.5999999999995</v>
      </c>
    </row>
    <row r="77" spans="1:9" s="11" customFormat="1" ht="31.5" x14ac:dyDescent="0.25">
      <c r="A77" s="7" t="s">
        <v>124</v>
      </c>
      <c r="B77" s="7" t="s">
        <v>99</v>
      </c>
      <c r="C77" s="20">
        <f>C78+C83+C85+C87+C89+C91</f>
        <v>20951.7</v>
      </c>
      <c r="D77" s="25">
        <f t="shared" ref="D77:E77" si="53">D78+D83+D85+D87+D89+D91</f>
        <v>0</v>
      </c>
      <c r="E77" s="29">
        <f t="shared" si="53"/>
        <v>20951.7</v>
      </c>
      <c r="F77" s="25">
        <f t="shared" ref="F77:G77" si="54">F78+F83+F85+F87+F89+F91</f>
        <v>758.9</v>
      </c>
      <c r="G77" s="37">
        <f t="shared" si="54"/>
        <v>21710.6</v>
      </c>
      <c r="H77" s="25">
        <f t="shared" ref="H77:I77" si="55">H78+H83+H85+H87+H89+H91</f>
        <v>0</v>
      </c>
      <c r="I77" s="37">
        <f t="shared" si="55"/>
        <v>21710.6</v>
      </c>
    </row>
    <row r="78" spans="1:9" s="11" customFormat="1" ht="47.25" x14ac:dyDescent="0.25">
      <c r="A78" s="7" t="s">
        <v>123</v>
      </c>
      <c r="B78" s="7" t="s">
        <v>100</v>
      </c>
      <c r="C78" s="21">
        <f>C79+C80+C81+C82</f>
        <v>4616</v>
      </c>
      <c r="D78" s="26">
        <f t="shared" ref="D78:E78" si="56">D79+D80+D81+D82</f>
        <v>0</v>
      </c>
      <c r="E78" s="30">
        <f t="shared" si="56"/>
        <v>4616</v>
      </c>
      <c r="F78" s="26">
        <f t="shared" ref="F78:G78" si="57">F79+F80+F81+F82</f>
        <v>0</v>
      </c>
      <c r="G78" s="38">
        <f t="shared" si="57"/>
        <v>4616</v>
      </c>
      <c r="H78" s="26">
        <f t="shared" ref="H78:I78" si="58">H79+H80+H81+H82</f>
        <v>0</v>
      </c>
      <c r="I78" s="38">
        <f t="shared" si="58"/>
        <v>4616</v>
      </c>
    </row>
    <row r="79" spans="1:9" s="11" customFormat="1" ht="47.25" x14ac:dyDescent="0.25">
      <c r="A79" s="12" t="s">
        <v>125</v>
      </c>
      <c r="B79" s="12" t="s">
        <v>101</v>
      </c>
      <c r="C79" s="21">
        <v>580</v>
      </c>
      <c r="D79" s="24"/>
      <c r="E79" s="31">
        <f t="shared" ref="E79:E81" si="59">C79+D79</f>
        <v>580</v>
      </c>
      <c r="F79" s="24"/>
      <c r="G79" s="39">
        <f t="shared" ref="G79:G81" si="60">E79+F79</f>
        <v>580</v>
      </c>
      <c r="H79" s="24"/>
      <c r="I79" s="39">
        <f t="shared" ref="I79:I81" si="61">G79+H79</f>
        <v>580</v>
      </c>
    </row>
    <row r="80" spans="1:9" s="11" customFormat="1" ht="47.25" x14ac:dyDescent="0.25">
      <c r="A80" s="12" t="s">
        <v>126</v>
      </c>
      <c r="B80" s="12" t="s">
        <v>101</v>
      </c>
      <c r="C80" s="21">
        <v>345</v>
      </c>
      <c r="D80" s="24"/>
      <c r="E80" s="31">
        <f t="shared" si="59"/>
        <v>345</v>
      </c>
      <c r="F80" s="24"/>
      <c r="G80" s="39">
        <f t="shared" si="60"/>
        <v>345</v>
      </c>
      <c r="H80" s="24"/>
      <c r="I80" s="39">
        <f t="shared" si="61"/>
        <v>345</v>
      </c>
    </row>
    <row r="81" spans="1:9" s="11" customFormat="1" ht="47.25" x14ac:dyDescent="0.25">
      <c r="A81" s="12" t="s">
        <v>127</v>
      </c>
      <c r="B81" s="12" t="s">
        <v>101</v>
      </c>
      <c r="C81" s="21">
        <v>2480</v>
      </c>
      <c r="D81" s="24"/>
      <c r="E81" s="31">
        <f t="shared" si="59"/>
        <v>2480</v>
      </c>
      <c r="F81" s="24"/>
      <c r="G81" s="39">
        <f t="shared" si="60"/>
        <v>2480</v>
      </c>
      <c r="H81" s="24"/>
      <c r="I81" s="39">
        <f t="shared" si="61"/>
        <v>2480</v>
      </c>
    </row>
    <row r="82" spans="1:9" s="11" customFormat="1" ht="47.25" x14ac:dyDescent="0.25">
      <c r="A82" s="12" t="s">
        <v>128</v>
      </c>
      <c r="B82" s="12" t="s">
        <v>101</v>
      </c>
      <c r="C82" s="21">
        <v>1211</v>
      </c>
      <c r="D82" s="24"/>
      <c r="E82" s="31">
        <f>C82+D82</f>
        <v>1211</v>
      </c>
      <c r="F82" s="24"/>
      <c r="G82" s="39">
        <f>E82+F82</f>
        <v>1211</v>
      </c>
      <c r="H82" s="24"/>
      <c r="I82" s="39">
        <f>G82+H82</f>
        <v>1211</v>
      </c>
    </row>
    <row r="83" spans="1:9" s="11" customFormat="1" ht="47.25" x14ac:dyDescent="0.25">
      <c r="A83" s="7" t="s">
        <v>129</v>
      </c>
      <c r="B83" s="7" t="s">
        <v>102</v>
      </c>
      <c r="C83" s="20">
        <f>C84</f>
        <v>5935</v>
      </c>
      <c r="D83" s="25">
        <f t="shared" ref="D83:I83" si="62">D84</f>
        <v>0</v>
      </c>
      <c r="E83" s="29">
        <f t="shared" si="62"/>
        <v>5935</v>
      </c>
      <c r="F83" s="25">
        <f t="shared" si="62"/>
        <v>0</v>
      </c>
      <c r="G83" s="37">
        <f t="shared" si="62"/>
        <v>5935</v>
      </c>
      <c r="H83" s="25">
        <f t="shared" si="62"/>
        <v>0</v>
      </c>
      <c r="I83" s="37">
        <f t="shared" si="62"/>
        <v>5935</v>
      </c>
    </row>
    <row r="84" spans="1:9" s="11" customFormat="1" ht="47.25" x14ac:dyDescent="0.25">
      <c r="A84" s="12" t="s">
        <v>130</v>
      </c>
      <c r="B84" s="12" t="s">
        <v>103</v>
      </c>
      <c r="C84" s="21">
        <v>5935</v>
      </c>
      <c r="D84" s="24"/>
      <c r="E84" s="31">
        <f>C84+D84</f>
        <v>5935</v>
      </c>
      <c r="F84" s="24"/>
      <c r="G84" s="39">
        <f>E84+F84</f>
        <v>5935</v>
      </c>
      <c r="H84" s="24"/>
      <c r="I84" s="39">
        <f>G84+H84</f>
        <v>5935</v>
      </c>
    </row>
    <row r="85" spans="1:9" s="11" customFormat="1" ht="78.75" x14ac:dyDescent="0.25">
      <c r="A85" s="7" t="s">
        <v>131</v>
      </c>
      <c r="B85" s="7" t="s">
        <v>104</v>
      </c>
      <c r="C85" s="20">
        <f>C86</f>
        <v>290</v>
      </c>
      <c r="D85" s="25">
        <f t="shared" ref="D85:I85" si="63">D86</f>
        <v>0</v>
      </c>
      <c r="E85" s="29">
        <f t="shared" si="63"/>
        <v>290</v>
      </c>
      <c r="F85" s="25">
        <f t="shared" si="63"/>
        <v>0</v>
      </c>
      <c r="G85" s="37">
        <f t="shared" si="63"/>
        <v>290</v>
      </c>
      <c r="H85" s="25">
        <f t="shared" si="63"/>
        <v>0</v>
      </c>
      <c r="I85" s="37">
        <f t="shared" si="63"/>
        <v>290</v>
      </c>
    </row>
    <row r="86" spans="1:9" s="11" customFormat="1" ht="78.75" x14ac:dyDescent="0.25">
      <c r="A86" s="12" t="s">
        <v>132</v>
      </c>
      <c r="B86" s="12" t="s">
        <v>158</v>
      </c>
      <c r="C86" s="21">
        <v>290</v>
      </c>
      <c r="D86" s="24"/>
      <c r="E86" s="31">
        <f>C86+D86</f>
        <v>290</v>
      </c>
      <c r="F86" s="24"/>
      <c r="G86" s="39">
        <f>E86+F86</f>
        <v>290</v>
      </c>
      <c r="H86" s="24"/>
      <c r="I86" s="39">
        <f>G86+H86</f>
        <v>290</v>
      </c>
    </row>
    <row r="87" spans="1:9" s="11" customFormat="1" ht="78.75" x14ac:dyDescent="0.25">
      <c r="A87" s="7" t="s">
        <v>133</v>
      </c>
      <c r="B87" s="7" t="s">
        <v>105</v>
      </c>
      <c r="C87" s="20">
        <f t="shared" ref="C87:I87" si="64">C88</f>
        <v>627.1</v>
      </c>
      <c r="D87" s="25">
        <f t="shared" si="64"/>
        <v>0</v>
      </c>
      <c r="E87" s="29">
        <f t="shared" si="64"/>
        <v>627.1</v>
      </c>
      <c r="F87" s="25">
        <f t="shared" si="64"/>
        <v>0</v>
      </c>
      <c r="G87" s="37">
        <f t="shared" si="64"/>
        <v>627.1</v>
      </c>
      <c r="H87" s="25">
        <f t="shared" si="64"/>
        <v>0</v>
      </c>
      <c r="I87" s="37">
        <f t="shared" si="64"/>
        <v>627.1</v>
      </c>
    </row>
    <row r="88" spans="1:9" s="11" customFormat="1" ht="63" x14ac:dyDescent="0.25">
      <c r="A88" s="12" t="s">
        <v>134</v>
      </c>
      <c r="B88" s="12" t="s">
        <v>106</v>
      </c>
      <c r="C88" s="21">
        <v>627.1</v>
      </c>
      <c r="D88" s="24"/>
      <c r="E88" s="31">
        <f>C88+D88</f>
        <v>627.1</v>
      </c>
      <c r="F88" s="24"/>
      <c r="G88" s="39">
        <f>E88+F88</f>
        <v>627.1</v>
      </c>
      <c r="H88" s="24"/>
      <c r="I88" s="39">
        <f>G88+H88</f>
        <v>627.1</v>
      </c>
    </row>
    <row r="89" spans="1:9" s="11" customFormat="1" ht="63" x14ac:dyDescent="0.25">
      <c r="A89" s="7" t="s">
        <v>135</v>
      </c>
      <c r="B89" s="7" t="s">
        <v>107</v>
      </c>
      <c r="C89" s="20">
        <f t="shared" ref="C89:I89" si="65">C90</f>
        <v>0.9</v>
      </c>
      <c r="D89" s="25">
        <f t="shared" si="65"/>
        <v>0</v>
      </c>
      <c r="E89" s="29">
        <f t="shared" si="65"/>
        <v>0.9</v>
      </c>
      <c r="F89" s="25">
        <f t="shared" si="65"/>
        <v>0</v>
      </c>
      <c r="G89" s="37">
        <f t="shared" si="65"/>
        <v>0.9</v>
      </c>
      <c r="H89" s="25">
        <f t="shared" si="65"/>
        <v>0</v>
      </c>
      <c r="I89" s="37">
        <f t="shared" si="65"/>
        <v>0.9</v>
      </c>
    </row>
    <row r="90" spans="1:9" s="11" customFormat="1" ht="63" x14ac:dyDescent="0.25">
      <c r="A90" s="12" t="s">
        <v>136</v>
      </c>
      <c r="B90" s="12" t="s">
        <v>108</v>
      </c>
      <c r="C90" s="21">
        <v>0.9</v>
      </c>
      <c r="D90" s="24"/>
      <c r="E90" s="31">
        <f>C90+D90</f>
        <v>0.9</v>
      </c>
      <c r="F90" s="24"/>
      <c r="G90" s="39">
        <f>E90+F90</f>
        <v>0.9</v>
      </c>
      <c r="H90" s="24"/>
      <c r="I90" s="39">
        <f>G90+H90</f>
        <v>0.9</v>
      </c>
    </row>
    <row r="91" spans="1:9" s="11" customFormat="1" x14ac:dyDescent="0.25">
      <c r="A91" s="7" t="s">
        <v>137</v>
      </c>
      <c r="B91" s="7" t="s">
        <v>110</v>
      </c>
      <c r="C91" s="20">
        <f>C94+C95</f>
        <v>9482.7000000000007</v>
      </c>
      <c r="D91" s="25">
        <f t="shared" ref="D91:E91" si="66">D94+D95</f>
        <v>0</v>
      </c>
      <c r="E91" s="29">
        <f t="shared" si="66"/>
        <v>9482.7000000000007</v>
      </c>
      <c r="F91" s="25">
        <f t="shared" ref="F91:G91" si="67">F94+F95</f>
        <v>758.9</v>
      </c>
      <c r="G91" s="37">
        <f t="shared" si="67"/>
        <v>10241.6</v>
      </c>
      <c r="H91" s="25">
        <f t="shared" ref="H91:I91" si="68">H94+H95</f>
        <v>0</v>
      </c>
      <c r="I91" s="37">
        <f t="shared" si="68"/>
        <v>10241.6</v>
      </c>
    </row>
    <row r="92" spans="1:9" s="11" customFormat="1" ht="31.5" hidden="1" x14ac:dyDescent="0.25">
      <c r="A92" s="12" t="s">
        <v>15</v>
      </c>
      <c r="B92" s="12" t="s">
        <v>109</v>
      </c>
      <c r="C92" s="21">
        <f t="shared" ref="C92" si="69">C93</f>
        <v>0</v>
      </c>
      <c r="D92" s="24"/>
      <c r="E92" s="31"/>
      <c r="F92" s="24"/>
      <c r="G92" s="39"/>
      <c r="H92" s="24"/>
      <c r="I92" s="39"/>
    </row>
    <row r="93" spans="1:9" s="11" customFormat="1" hidden="1" x14ac:dyDescent="0.25">
      <c r="A93" s="12" t="s">
        <v>15</v>
      </c>
      <c r="B93" s="12" t="s">
        <v>110</v>
      </c>
      <c r="C93" s="21"/>
      <c r="D93" s="24"/>
      <c r="E93" s="31"/>
      <c r="F93" s="24"/>
      <c r="G93" s="39"/>
      <c r="H93" s="24"/>
      <c r="I93" s="39"/>
    </row>
    <row r="94" spans="1:9" s="11" customFormat="1" x14ac:dyDescent="0.25">
      <c r="A94" s="12" t="s">
        <v>138</v>
      </c>
      <c r="B94" s="12" t="s">
        <v>111</v>
      </c>
      <c r="C94" s="21">
        <v>9482.7000000000007</v>
      </c>
      <c r="D94" s="24"/>
      <c r="E94" s="31">
        <f>C94+D94</f>
        <v>9482.7000000000007</v>
      </c>
      <c r="F94" s="24">
        <v>758.9</v>
      </c>
      <c r="G94" s="39">
        <f>E94+F94</f>
        <v>10241.6</v>
      </c>
      <c r="H94" s="24"/>
      <c r="I94" s="39">
        <f>G94+H94</f>
        <v>10241.6</v>
      </c>
    </row>
    <row r="95" spans="1:9" s="11" customFormat="1" ht="0.75" customHeight="1" x14ac:dyDescent="0.25">
      <c r="A95" s="12" t="s">
        <v>139</v>
      </c>
      <c r="B95" s="12" t="s">
        <v>111</v>
      </c>
      <c r="C95" s="21">
        <v>0</v>
      </c>
      <c r="D95" s="24"/>
      <c r="E95" s="31"/>
      <c r="F95" s="24"/>
      <c r="G95" s="39"/>
      <c r="H95" s="24"/>
      <c r="I95" s="39"/>
    </row>
    <row r="96" spans="1:9" s="11" customFormat="1" x14ac:dyDescent="0.25">
      <c r="A96" s="7" t="s">
        <v>142</v>
      </c>
      <c r="B96" s="7" t="s">
        <v>112</v>
      </c>
      <c r="C96" s="20">
        <f>C97+C100</f>
        <v>1288.9000000000001</v>
      </c>
      <c r="D96" s="25">
        <f t="shared" ref="D96:E96" si="70">D97+D100</f>
        <v>9393</v>
      </c>
      <c r="E96" s="29">
        <f t="shared" si="70"/>
        <v>10681.9</v>
      </c>
      <c r="F96" s="25">
        <f t="shared" ref="F96:G96" si="71">F97+F100</f>
        <v>-9330</v>
      </c>
      <c r="G96" s="37">
        <f t="shared" si="71"/>
        <v>1351.8999999999996</v>
      </c>
      <c r="H96" s="25">
        <f t="shared" ref="H96:I96" si="72">H97+H100</f>
        <v>0</v>
      </c>
      <c r="I96" s="37">
        <f t="shared" si="72"/>
        <v>1351.8999999999996</v>
      </c>
    </row>
    <row r="97" spans="1:9" s="11" customFormat="1" ht="63" x14ac:dyDescent="0.25">
      <c r="A97" s="7" t="s">
        <v>140</v>
      </c>
      <c r="B97" s="7" t="s">
        <v>113</v>
      </c>
      <c r="C97" s="20">
        <f>C98+C99</f>
        <v>3</v>
      </c>
      <c r="D97" s="20">
        <f t="shared" ref="D97:E97" si="73">D98+D99</f>
        <v>63</v>
      </c>
      <c r="E97" s="29">
        <f t="shared" si="73"/>
        <v>66</v>
      </c>
      <c r="F97" s="20">
        <f t="shared" ref="F97:G97" si="74">F98+F99</f>
        <v>0</v>
      </c>
      <c r="G97" s="37">
        <f t="shared" si="74"/>
        <v>66</v>
      </c>
      <c r="H97" s="20">
        <f t="shared" ref="H97:I97" si="75">H98+H99</f>
        <v>0</v>
      </c>
      <c r="I97" s="37">
        <f t="shared" si="75"/>
        <v>66</v>
      </c>
    </row>
    <row r="98" spans="1:9" s="11" customFormat="1" ht="78.75" x14ac:dyDescent="0.25">
      <c r="A98" s="12" t="s">
        <v>141</v>
      </c>
      <c r="B98" s="12" t="s">
        <v>114</v>
      </c>
      <c r="C98" s="21">
        <v>3</v>
      </c>
      <c r="D98" s="24"/>
      <c r="E98" s="31">
        <f>C98+D98</f>
        <v>3</v>
      </c>
      <c r="F98" s="24"/>
      <c r="G98" s="39">
        <f>E98+F98</f>
        <v>3</v>
      </c>
      <c r="H98" s="24"/>
      <c r="I98" s="39">
        <f>G98+H98</f>
        <v>3</v>
      </c>
    </row>
    <row r="99" spans="1:9" s="11" customFormat="1" ht="78.75" x14ac:dyDescent="0.25">
      <c r="A99" s="12" t="s">
        <v>163</v>
      </c>
      <c r="B99" s="12" t="s">
        <v>114</v>
      </c>
      <c r="C99" s="21"/>
      <c r="D99" s="24">
        <v>63</v>
      </c>
      <c r="E99" s="31">
        <f>C99+D99</f>
        <v>63</v>
      </c>
      <c r="F99" s="35"/>
      <c r="G99" s="39">
        <f>E99+F99</f>
        <v>63</v>
      </c>
      <c r="H99" s="35"/>
      <c r="I99" s="39">
        <f>G99+H99</f>
        <v>63</v>
      </c>
    </row>
    <row r="100" spans="1:9" s="11" customFormat="1" ht="31.5" x14ac:dyDescent="0.25">
      <c r="A100" s="7" t="s">
        <v>155</v>
      </c>
      <c r="B100" s="7" t="s">
        <v>156</v>
      </c>
      <c r="C100" s="20">
        <f>C101+C102</f>
        <v>1285.9000000000001</v>
      </c>
      <c r="D100" s="25">
        <f t="shared" ref="D100:E100" si="76">D101+D102</f>
        <v>9330</v>
      </c>
      <c r="E100" s="29">
        <f t="shared" si="76"/>
        <v>10615.9</v>
      </c>
      <c r="F100" s="25">
        <f t="shared" ref="F100:G100" si="77">F101+F102</f>
        <v>-9330</v>
      </c>
      <c r="G100" s="37">
        <f t="shared" si="77"/>
        <v>1285.8999999999996</v>
      </c>
      <c r="H100" s="25">
        <f t="shared" ref="H100:I100" si="78">H101+H102</f>
        <v>0</v>
      </c>
      <c r="I100" s="37">
        <f t="shared" si="78"/>
        <v>1285.8999999999996</v>
      </c>
    </row>
    <row r="101" spans="1:9" s="11" customFormat="1" ht="31.5" x14ac:dyDescent="0.25">
      <c r="A101" s="12" t="s">
        <v>160</v>
      </c>
      <c r="B101" s="12" t="s">
        <v>157</v>
      </c>
      <c r="C101" s="21">
        <v>700</v>
      </c>
      <c r="D101" s="24"/>
      <c r="E101" s="31">
        <f>C101+D101</f>
        <v>700</v>
      </c>
      <c r="F101" s="24"/>
      <c r="G101" s="39">
        <f>E101+F101</f>
        <v>700</v>
      </c>
      <c r="H101" s="24"/>
      <c r="I101" s="39">
        <f>G101+H101</f>
        <v>700</v>
      </c>
    </row>
    <row r="102" spans="1:9" s="11" customFormat="1" ht="31.5" x14ac:dyDescent="0.25">
      <c r="A102" s="12" t="s">
        <v>162</v>
      </c>
      <c r="B102" s="12" t="s">
        <v>157</v>
      </c>
      <c r="C102" s="21">
        <v>585.9</v>
      </c>
      <c r="D102" s="24">
        <v>9330</v>
      </c>
      <c r="E102" s="31">
        <f>C102+D102</f>
        <v>9915.9</v>
      </c>
      <c r="F102" s="24">
        <v>-9330</v>
      </c>
      <c r="G102" s="39">
        <f>E102+F102</f>
        <v>585.89999999999964</v>
      </c>
      <c r="H102" s="24"/>
      <c r="I102" s="39">
        <f>G102+H102</f>
        <v>585.89999999999964</v>
      </c>
    </row>
    <row r="103" spans="1:9" s="11" customFormat="1" ht="52.5" customHeight="1" x14ac:dyDescent="0.25">
      <c r="A103" s="7" t="s">
        <v>167</v>
      </c>
      <c r="B103" s="7" t="s">
        <v>166</v>
      </c>
      <c r="C103" s="20">
        <f>C104</f>
        <v>0</v>
      </c>
      <c r="D103" s="20">
        <f t="shared" ref="D103:I103" si="79">D104</f>
        <v>-9330</v>
      </c>
      <c r="E103" s="29">
        <f t="shared" si="79"/>
        <v>-9330</v>
      </c>
      <c r="F103" s="20">
        <f>F104</f>
        <v>9330</v>
      </c>
      <c r="G103" s="37">
        <f t="shared" si="79"/>
        <v>0</v>
      </c>
      <c r="H103" s="20">
        <f>H104</f>
        <v>0</v>
      </c>
      <c r="I103" s="37">
        <f t="shared" si="79"/>
        <v>0</v>
      </c>
    </row>
    <row r="104" spans="1:9" s="11" customFormat="1" ht="47.25" x14ac:dyDescent="0.25">
      <c r="A104" s="12" t="s">
        <v>164</v>
      </c>
      <c r="B104" s="12" t="s">
        <v>165</v>
      </c>
      <c r="C104" s="21"/>
      <c r="D104" s="24">
        <v>-9330</v>
      </c>
      <c r="E104" s="31">
        <f>C104+D104</f>
        <v>-9330</v>
      </c>
      <c r="F104" s="24">
        <v>9330</v>
      </c>
      <c r="G104" s="39">
        <f>E104+F104</f>
        <v>0</v>
      </c>
      <c r="H104" s="24"/>
      <c r="I104" s="39">
        <f>G104+H104</f>
        <v>0</v>
      </c>
    </row>
    <row r="105" spans="1:9" x14ac:dyDescent="0.25">
      <c r="A105" s="8"/>
      <c r="B105" s="7" t="s">
        <v>9</v>
      </c>
      <c r="C105" s="20">
        <f>C16+C45</f>
        <v>164155.45299999998</v>
      </c>
      <c r="D105" s="20">
        <f t="shared" ref="D105:E105" si="80">D16+D45</f>
        <v>2194.1039999999985</v>
      </c>
      <c r="E105" s="29">
        <f t="shared" si="80"/>
        <v>166349.557</v>
      </c>
      <c r="F105" s="20">
        <f t="shared" ref="F105:G105" si="81">F16+F45</f>
        <v>758.89999999999964</v>
      </c>
      <c r="G105" s="37">
        <f t="shared" si="81"/>
        <v>167108.45699999999</v>
      </c>
      <c r="H105" s="20">
        <f t="shared" ref="H105:I105" si="82">H16+H45</f>
        <v>3104.33</v>
      </c>
      <c r="I105" s="37">
        <f t="shared" si="82"/>
        <v>170212.78700000001</v>
      </c>
    </row>
    <row r="106" spans="1:9" ht="36" customHeight="1" x14ac:dyDescent="0.25">
      <c r="A106" s="48" t="s">
        <v>72</v>
      </c>
      <c r="B106" s="48"/>
      <c r="C106" s="48"/>
      <c r="D106" s="49"/>
      <c r="E106" s="49"/>
      <c r="F106" s="49"/>
      <c r="G106" s="49"/>
      <c r="H106" s="1"/>
      <c r="I106" s="1"/>
    </row>
    <row r="107" spans="1:9" ht="15" customHeight="1" x14ac:dyDescent="0.25">
      <c r="A107" s="45"/>
      <c r="B107" s="45"/>
      <c r="C107" s="45"/>
    </row>
    <row r="109" spans="1:9" ht="12" customHeight="1" x14ac:dyDescent="0.25">
      <c r="B109" s="1"/>
      <c r="C109" s="22"/>
    </row>
  </sheetData>
  <mergeCells count="11">
    <mergeCell ref="B1:E1"/>
    <mergeCell ref="B3:E3"/>
    <mergeCell ref="A107:C107"/>
    <mergeCell ref="B9:C9"/>
    <mergeCell ref="B6:E6"/>
    <mergeCell ref="B8:E8"/>
    <mergeCell ref="B2:G2"/>
    <mergeCell ref="B7:H7"/>
    <mergeCell ref="A12:G12"/>
    <mergeCell ref="A11:G11"/>
    <mergeCell ref="A106:G106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2024-06-21T07:57:00Z</cp:lastPrinted>
  <dcterms:created xsi:type="dcterms:W3CDTF">2013-09-17T09:23:46Z</dcterms:created>
  <dcterms:modified xsi:type="dcterms:W3CDTF">2024-07-01T08:07:47Z</dcterms:modified>
</cp:coreProperties>
</file>