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НАЧФИН ЛОБАНОВА ТА\БЮДЖЕТ\ПРОЕКТ БЮДЖЕТА\2025-2027\ПРОЕКТ БЮДЖЕТА\Проект решения с приложениями\"/>
    </mc:Choice>
  </mc:AlternateContent>
  <bookViews>
    <workbookView xWindow="-120" yWindow="-120" windowWidth="29040" windowHeight="15840"/>
  </bookViews>
  <sheets>
    <sheet name="Лист1 " sheetId="2" r:id="rId1"/>
  </sheets>
  <definedNames>
    <definedName name="_xlnm.Print_Titles" localSheetId="0">'Лист1 '!$12:$12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2" l="1"/>
  <c r="I49" i="2" l="1"/>
  <c r="J49" i="2"/>
  <c r="H49" i="2"/>
  <c r="J39" i="2" l="1"/>
  <c r="I39" i="2"/>
  <c r="H39" i="2"/>
  <c r="J33" i="2"/>
  <c r="I33" i="2"/>
  <c r="H33" i="2"/>
  <c r="J43" i="2" l="1"/>
  <c r="I43" i="2"/>
  <c r="H43" i="2"/>
  <c r="J36" i="2"/>
  <c r="I36" i="2"/>
  <c r="H36" i="2"/>
  <c r="J30" i="2"/>
  <c r="I30" i="2"/>
  <c r="H30" i="2"/>
  <c r="J23" i="2"/>
  <c r="I23" i="2"/>
  <c r="H23" i="2"/>
  <c r="J20" i="2"/>
  <c r="I20" i="2"/>
  <c r="H20" i="2"/>
  <c r="J17" i="2"/>
  <c r="I17" i="2"/>
  <c r="H17" i="2"/>
  <c r="J26" i="2"/>
  <c r="I26" i="2"/>
  <c r="H26" i="2"/>
  <c r="J53" i="2" l="1"/>
  <c r="H53" i="2"/>
</calcChain>
</file>

<file path=xl/sharedStrings.xml><?xml version="1.0" encoding="utf-8"?>
<sst xmlns="http://schemas.openxmlformats.org/spreadsheetml/2006/main" count="223" uniqueCount="73">
  <si>
    <t>Раз-дел</t>
  </si>
  <si>
    <t>Под-раз-дел</t>
  </si>
  <si>
    <t>Целевая статья</t>
  </si>
  <si>
    <t xml:space="preserve"> Вид рас-хода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</si>
  <si>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</si>
  <si>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</si>
  <si>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</si>
  <si>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</si>
  <si>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</si>
  <si>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</si>
  <si>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</si>
  <si>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</si>
  <si>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</si>
  <si>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</si>
  <si>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</si>
  <si>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</si>
  <si>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</si>
  <si>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</si>
  <si>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</si>
  <si>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</si>
  <si>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</si>
  <si>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</si>
  <si>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</si>
  <si>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</si>
  <si>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</si>
  <si>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</si>
  <si>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200</t>
  </si>
  <si>
    <t>906</t>
  </si>
  <si>
    <t>07</t>
  </si>
  <si>
    <t>100</t>
  </si>
  <si>
    <t>300</t>
  </si>
  <si>
    <t>10</t>
  </si>
  <si>
    <t>04</t>
  </si>
  <si>
    <t>400</t>
  </si>
  <si>
    <t>05</t>
  </si>
  <si>
    <t>912</t>
  </si>
  <si>
    <t>500</t>
  </si>
  <si>
    <t>03</t>
  </si>
  <si>
    <t>907</t>
  </si>
  <si>
    <t>600</t>
  </si>
  <si>
    <t>14</t>
  </si>
  <si>
    <t>субвенций, предоставляемых из бюджета муниципального района</t>
  </si>
  <si>
    <t>Итого субвенций:</t>
  </si>
  <si>
    <t>_________________</t>
  </si>
  <si>
    <t>2025 год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</si>
  <si>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</si>
  <si>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</si>
  <si>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060Q000000</t>
  </si>
  <si>
    <t xml:space="preserve">               решением Тужинской районной Думы</t>
  </si>
  <si>
    <t xml:space="preserve">               от                         №</t>
  </si>
  <si>
    <t xml:space="preserve">               УТВЕРЖДЕНЫ</t>
  </si>
  <si>
    <t xml:space="preserve">               Приложение № 5</t>
  </si>
  <si>
    <t>2027 год</t>
  </si>
  <si>
    <t>08Q0016010</t>
  </si>
  <si>
    <t>21Q0016010</t>
  </si>
  <si>
    <t>01Q0017140</t>
  </si>
  <si>
    <t>01Q0016130</t>
  </si>
  <si>
    <t>01Q0016080</t>
  </si>
  <si>
    <t>01Q0000000</t>
  </si>
  <si>
    <t>01Q0016093</t>
  </si>
  <si>
    <t>01Q0016094</t>
  </si>
  <si>
    <t>01Q00Д0820</t>
  </si>
  <si>
    <t>02Q0016040</t>
  </si>
  <si>
    <t>21Q0016040</t>
  </si>
  <si>
    <t>02Q0016060</t>
  </si>
  <si>
    <t>21Q0016060</t>
  </si>
  <si>
    <t>52Q0051200</t>
  </si>
  <si>
    <t>01Q0016140</t>
  </si>
  <si>
    <t>03Q0016120</t>
  </si>
  <si>
    <t>05Q0016030</t>
  </si>
  <si>
    <t>06Q0016021</t>
  </si>
  <si>
    <t>06Q0016022</t>
  </si>
  <si>
    <t>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</si>
</sst>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 applyAlignment="1">
      <alignment vertical="top" wrapText="1"/>
    </xf>
    <xf numFmtId="0" fontId="10" fillId="0" borderId="1" xfId="0" applyFont="1" applyBorder="1"/>
    <xf numFmtId="0" fontId="6" fillId="0" borderId="0" xfId="0" applyFont="1" applyFill="1"/>
    <xf numFmtId="11" fontId="2" fillId="0" borderId="0" xfId="1" applyNumberFormat="1" applyFont="1" applyAlignment="1"/>
    <xf numFmtId="0" fontId="6" fillId="0" borderId="1" xfId="0" applyFont="1" applyBorder="1" applyAlignment="1">
      <alignment horizontal="center" vertical="top"/>
    </xf>
    <xf numFmtId="11" fontId="2" fillId="0" borderId="0" xfId="1" applyNumberFormat="1" applyFont="1" applyAlignment="1"/>
    <xf numFmtId="0" fontId="0" fillId="0" borderId="0" xfId="0" applyAlignment="1"/>
    <xf numFmtId="49" fontId="6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right" vertical="top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Fill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2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9" fillId="0" borderId="4" xfId="0" applyFont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49" fontId="6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2" fontId="2" fillId="0" borderId="0" xfId="1" applyNumberFormat="1" applyFont="1" applyAlignment="1"/>
    <xf numFmtId="2" fontId="0" fillId="0" borderId="0" xfId="0" applyNumberFormat="1" applyAlignment="1"/>
    <xf numFmtId="164" fontId="6" fillId="0" borderId="3" xfId="0" applyNumberFormat="1" applyFont="1" applyFill="1" applyBorder="1" applyAlignment="1">
      <alignment horizontal="right" vertical="top"/>
    </xf>
    <xf numFmtId="0" fontId="0" fillId="0" borderId="4" xfId="0" applyFill="1" applyBorder="1" applyAlignment="1">
      <alignment horizontal="right" vertical="top"/>
    </xf>
    <xf numFmtId="0" fontId="0" fillId="0" borderId="5" xfId="0" applyFill="1" applyBorder="1" applyAlignment="1">
      <alignment horizontal="right" vertical="top"/>
    </xf>
    <xf numFmtId="11" fontId="2" fillId="0" borderId="0" xfId="1" applyNumberFormat="1" applyFont="1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view="pageBreakPreview" zoomScale="74" zoomScaleNormal="80" zoomScaleSheetLayoutView="74" workbookViewId="0">
      <selection activeCell="J53" sqref="I53:J53"/>
    </sheetView>
  </sheetViews>
  <sheetFormatPr defaultRowHeight="15.75" x14ac:dyDescent="0.25"/>
  <cols>
    <col min="1" max="1" width="4.140625" style="4" customWidth="1"/>
    <col min="2" max="2" width="97.5703125" style="3" customWidth="1"/>
    <col min="3" max="3" width="11" style="3" customWidth="1"/>
    <col min="4" max="4" width="6.7109375" style="3" customWidth="1"/>
    <col min="5" max="5" width="6" style="3" customWidth="1"/>
    <col min="6" max="6" width="15.42578125" style="3" customWidth="1"/>
    <col min="7" max="7" width="7.85546875" style="3" customWidth="1"/>
    <col min="8" max="10" width="11.140625" style="8" customWidth="1"/>
  </cols>
  <sheetData>
    <row r="1" spans="1:10" s="1" customFormat="1" ht="18.75" x14ac:dyDescent="0.3">
      <c r="A1" s="2"/>
      <c r="B1" s="9"/>
      <c r="C1" s="2"/>
      <c r="D1" s="2"/>
      <c r="E1" s="2"/>
      <c r="F1" s="44" t="s">
        <v>51</v>
      </c>
      <c r="G1" s="45"/>
      <c r="H1" s="45"/>
      <c r="I1" s="45"/>
      <c r="J1" s="45"/>
    </row>
    <row r="2" spans="1:10" s="1" customFormat="1" ht="18.75" x14ac:dyDescent="0.3">
      <c r="A2" s="2"/>
      <c r="B2" s="11"/>
      <c r="C2" s="2"/>
      <c r="D2" s="2"/>
      <c r="E2" s="2"/>
      <c r="F2" s="11"/>
      <c r="G2" s="12"/>
      <c r="H2" s="12"/>
      <c r="I2" s="12"/>
      <c r="J2" s="12"/>
    </row>
    <row r="3" spans="1:10" s="1" customFormat="1" ht="18.75" x14ac:dyDescent="0.3">
      <c r="A3" s="2"/>
      <c r="B3" s="11"/>
      <c r="C3" s="2"/>
      <c r="D3" s="2"/>
      <c r="E3" s="2"/>
      <c r="F3" s="39" t="s">
        <v>50</v>
      </c>
      <c r="G3" s="40"/>
      <c r="H3" s="40"/>
      <c r="I3" s="40"/>
      <c r="J3" s="40"/>
    </row>
    <row r="4" spans="1:10" s="1" customFormat="1" ht="18.75" x14ac:dyDescent="0.3">
      <c r="A4" s="2"/>
      <c r="B4" s="11"/>
      <c r="C4" s="2"/>
      <c r="D4" s="2"/>
      <c r="E4" s="2"/>
      <c r="F4" s="11"/>
      <c r="G4" s="12"/>
      <c r="H4" s="12"/>
      <c r="I4" s="12"/>
      <c r="J4" s="12"/>
    </row>
    <row r="5" spans="1:10" s="1" customFormat="1" ht="18.75" x14ac:dyDescent="0.3">
      <c r="A5" s="2"/>
      <c r="B5" s="9"/>
      <c r="C5" s="2"/>
      <c r="D5" s="2"/>
      <c r="E5" s="2"/>
      <c r="F5" s="44" t="s">
        <v>48</v>
      </c>
      <c r="G5" s="45"/>
      <c r="H5" s="45"/>
      <c r="I5" s="45"/>
      <c r="J5" s="45"/>
    </row>
    <row r="6" spans="1:10" s="1" customFormat="1" ht="18.75" x14ac:dyDescent="0.3">
      <c r="A6" s="2"/>
      <c r="B6" s="9"/>
      <c r="C6" s="2"/>
      <c r="D6" s="2"/>
      <c r="E6" s="2"/>
      <c r="F6" s="44" t="s">
        <v>49</v>
      </c>
      <c r="G6" s="45"/>
      <c r="H6" s="45"/>
      <c r="I6" s="45"/>
      <c r="J6" s="45"/>
    </row>
    <row r="7" spans="1:10" s="1" customFormat="1" ht="18.75" x14ac:dyDescent="0.3">
      <c r="A7" s="2"/>
      <c r="B7" s="9"/>
      <c r="C7" s="2"/>
      <c r="D7" s="2"/>
      <c r="E7" s="9"/>
      <c r="F7" s="44"/>
      <c r="G7" s="45"/>
      <c r="H7" s="45"/>
      <c r="I7" s="45"/>
      <c r="J7" s="45"/>
    </row>
    <row r="9" spans="1:10" ht="18.75" x14ac:dyDescent="0.3">
      <c r="B9" s="46" t="s">
        <v>4</v>
      </c>
      <c r="C9" s="46"/>
      <c r="D9" s="46"/>
      <c r="E9" s="46"/>
      <c r="F9" s="46"/>
      <c r="G9" s="46"/>
      <c r="H9" s="46"/>
      <c r="I9" s="46"/>
      <c r="J9" s="46"/>
    </row>
    <row r="10" spans="1:10" ht="18.75" x14ac:dyDescent="0.3">
      <c r="B10" s="22" t="s">
        <v>41</v>
      </c>
      <c r="C10" s="22"/>
      <c r="D10" s="22"/>
      <c r="E10" s="22"/>
      <c r="F10" s="22"/>
      <c r="G10" s="22"/>
      <c r="H10" s="22"/>
      <c r="I10" s="22"/>
      <c r="J10" s="22"/>
    </row>
    <row r="11" spans="1:10" x14ac:dyDescent="0.25">
      <c r="I11" s="29" t="s">
        <v>5</v>
      </c>
      <c r="J11" s="30"/>
    </row>
    <row r="12" spans="1:10" s="5" customFormat="1" ht="174.75" customHeight="1" x14ac:dyDescent="0.2">
      <c r="A12" s="16" t="s">
        <v>6</v>
      </c>
      <c r="B12" s="16" t="s">
        <v>21</v>
      </c>
      <c r="C12" s="16" t="s">
        <v>22</v>
      </c>
      <c r="D12" s="16" t="s">
        <v>0</v>
      </c>
      <c r="E12" s="16" t="s">
        <v>1</v>
      </c>
      <c r="F12" s="16" t="s">
        <v>2</v>
      </c>
      <c r="G12" s="16" t="s">
        <v>3</v>
      </c>
      <c r="H12" s="17" t="s">
        <v>44</v>
      </c>
      <c r="I12" s="17" t="s">
        <v>46</v>
      </c>
      <c r="J12" s="17" t="s">
        <v>52</v>
      </c>
    </row>
    <row r="13" spans="1:10" ht="22.5" customHeight="1" x14ac:dyDescent="0.25">
      <c r="A13" s="26">
        <v>1</v>
      </c>
      <c r="B13" s="32" t="s">
        <v>7</v>
      </c>
      <c r="C13" s="51" t="s">
        <v>23</v>
      </c>
      <c r="D13" s="51" t="s">
        <v>24</v>
      </c>
      <c r="E13" s="51" t="s">
        <v>25</v>
      </c>
      <c r="F13" s="13" t="s">
        <v>53</v>
      </c>
      <c r="G13" s="13" t="s">
        <v>26</v>
      </c>
      <c r="H13" s="19">
        <v>59</v>
      </c>
      <c r="I13" s="19">
        <v>0</v>
      </c>
      <c r="J13" s="19">
        <v>0</v>
      </c>
    </row>
    <row r="14" spans="1:10" ht="18" customHeight="1" x14ac:dyDescent="0.25">
      <c r="A14" s="47"/>
      <c r="B14" s="37"/>
      <c r="C14" s="47"/>
      <c r="D14" s="47"/>
      <c r="E14" s="47"/>
      <c r="F14" s="34" t="s">
        <v>54</v>
      </c>
      <c r="G14" s="51" t="s">
        <v>26</v>
      </c>
      <c r="H14" s="41">
        <v>0</v>
      </c>
      <c r="I14" s="41">
        <v>59.2</v>
      </c>
      <c r="J14" s="41">
        <v>59.2</v>
      </c>
    </row>
    <row r="15" spans="1:10" ht="3.75" customHeight="1" x14ac:dyDescent="0.25">
      <c r="A15" s="47"/>
      <c r="B15" s="37"/>
      <c r="C15" s="47"/>
      <c r="D15" s="47"/>
      <c r="E15" s="47"/>
      <c r="F15" s="35"/>
      <c r="G15" s="47"/>
      <c r="H15" s="42"/>
      <c r="I15" s="42"/>
      <c r="J15" s="42"/>
    </row>
    <row r="16" spans="1:10" ht="15" hidden="1" x14ac:dyDescent="0.25">
      <c r="A16" s="48"/>
      <c r="B16" s="38"/>
      <c r="C16" s="48"/>
      <c r="D16" s="48"/>
      <c r="E16" s="48"/>
      <c r="F16" s="36"/>
      <c r="G16" s="48"/>
      <c r="H16" s="43"/>
      <c r="I16" s="43"/>
      <c r="J16" s="43"/>
    </row>
    <row r="17" spans="1:10" ht="25.5" customHeight="1" x14ac:dyDescent="0.25">
      <c r="A17" s="26">
        <v>2</v>
      </c>
      <c r="B17" s="23" t="s">
        <v>8</v>
      </c>
      <c r="C17" s="14" t="s">
        <v>27</v>
      </c>
      <c r="D17" s="14" t="s">
        <v>28</v>
      </c>
      <c r="E17" s="14" t="s">
        <v>24</v>
      </c>
      <c r="F17" s="14" t="s">
        <v>55</v>
      </c>
      <c r="G17" s="14" t="s">
        <v>9</v>
      </c>
      <c r="H17" s="20">
        <f>H18+H19</f>
        <v>11103.3</v>
      </c>
      <c r="I17" s="20">
        <f t="shared" ref="I17:J17" si="0">I18+I19</f>
        <v>11103.3</v>
      </c>
      <c r="J17" s="20">
        <f t="shared" si="0"/>
        <v>11103.3</v>
      </c>
    </row>
    <row r="18" spans="1:10" x14ac:dyDescent="0.25">
      <c r="A18" s="27"/>
      <c r="B18" s="24"/>
      <c r="C18" s="13" t="s">
        <v>27</v>
      </c>
      <c r="D18" s="13" t="s">
        <v>28</v>
      </c>
      <c r="E18" s="13" t="s">
        <v>24</v>
      </c>
      <c r="F18" s="13" t="s">
        <v>55</v>
      </c>
      <c r="G18" s="13" t="s">
        <v>29</v>
      </c>
      <c r="H18" s="19">
        <v>10934.3</v>
      </c>
      <c r="I18" s="19">
        <v>10934.3</v>
      </c>
      <c r="J18" s="19">
        <v>10934.3</v>
      </c>
    </row>
    <row r="19" spans="1:10" x14ac:dyDescent="0.25">
      <c r="A19" s="28"/>
      <c r="B19" s="25"/>
      <c r="C19" s="13" t="s">
        <v>27</v>
      </c>
      <c r="D19" s="13" t="s">
        <v>28</v>
      </c>
      <c r="E19" s="13" t="s">
        <v>24</v>
      </c>
      <c r="F19" s="13" t="s">
        <v>55</v>
      </c>
      <c r="G19" s="13" t="s">
        <v>26</v>
      </c>
      <c r="H19" s="19">
        <v>169</v>
      </c>
      <c r="I19" s="19">
        <v>169</v>
      </c>
      <c r="J19" s="19">
        <v>169</v>
      </c>
    </row>
    <row r="20" spans="1:10" ht="21" customHeight="1" x14ac:dyDescent="0.25">
      <c r="A20" s="26">
        <v>3</v>
      </c>
      <c r="B20" s="23" t="s">
        <v>11</v>
      </c>
      <c r="C20" s="14" t="s">
        <v>27</v>
      </c>
      <c r="D20" s="14" t="s">
        <v>31</v>
      </c>
      <c r="E20" s="14" t="s">
        <v>32</v>
      </c>
      <c r="F20" s="14" t="s">
        <v>56</v>
      </c>
      <c r="G20" s="14" t="s">
        <v>9</v>
      </c>
      <c r="H20" s="20">
        <f t="shared" ref="H20:J20" si="1">H21+H22</f>
        <v>214</v>
      </c>
      <c r="I20" s="20">
        <f t="shared" si="1"/>
        <v>214</v>
      </c>
      <c r="J20" s="20">
        <f t="shared" si="1"/>
        <v>214</v>
      </c>
    </row>
    <row r="21" spans="1:10" x14ac:dyDescent="0.25">
      <c r="A21" s="27"/>
      <c r="B21" s="24"/>
      <c r="C21" s="13" t="s">
        <v>27</v>
      </c>
      <c r="D21" s="13" t="s">
        <v>31</v>
      </c>
      <c r="E21" s="13" t="s">
        <v>32</v>
      </c>
      <c r="F21" s="13" t="s">
        <v>56</v>
      </c>
      <c r="G21" s="13" t="s">
        <v>26</v>
      </c>
      <c r="H21" s="19">
        <v>6.2</v>
      </c>
      <c r="I21" s="19">
        <v>6.2</v>
      </c>
      <c r="J21" s="19">
        <v>6.2</v>
      </c>
    </row>
    <row r="22" spans="1:10" x14ac:dyDescent="0.25">
      <c r="A22" s="28"/>
      <c r="B22" s="25"/>
      <c r="C22" s="13" t="s">
        <v>27</v>
      </c>
      <c r="D22" s="13" t="s">
        <v>31</v>
      </c>
      <c r="E22" s="13" t="s">
        <v>32</v>
      </c>
      <c r="F22" s="13" t="s">
        <v>56</v>
      </c>
      <c r="G22" s="13" t="s">
        <v>30</v>
      </c>
      <c r="H22" s="19">
        <v>207.8</v>
      </c>
      <c r="I22" s="19">
        <v>207.8</v>
      </c>
      <c r="J22" s="19">
        <v>207.8</v>
      </c>
    </row>
    <row r="23" spans="1:10" ht="19.5" customHeight="1" x14ac:dyDescent="0.25">
      <c r="A23" s="26">
        <v>4</v>
      </c>
      <c r="B23" s="23" t="s">
        <v>45</v>
      </c>
      <c r="C23" s="14" t="s">
        <v>27</v>
      </c>
      <c r="D23" s="14" t="s">
        <v>31</v>
      </c>
      <c r="E23" s="14" t="s">
        <v>32</v>
      </c>
      <c r="F23" s="14" t="s">
        <v>57</v>
      </c>
      <c r="G23" s="14" t="s">
        <v>9</v>
      </c>
      <c r="H23" s="20">
        <f t="shared" ref="H23" si="2">H24+H25</f>
        <v>3653</v>
      </c>
      <c r="I23" s="20">
        <f t="shared" ref="I23" si="3">I24+I25</f>
        <v>3653</v>
      </c>
      <c r="J23" s="20">
        <f t="shared" ref="J23" si="4">J24+J25</f>
        <v>3653</v>
      </c>
    </row>
    <row r="24" spans="1:10" x14ac:dyDescent="0.25">
      <c r="A24" s="27"/>
      <c r="B24" s="24"/>
      <c r="C24" s="13" t="s">
        <v>27</v>
      </c>
      <c r="D24" s="13" t="s">
        <v>31</v>
      </c>
      <c r="E24" s="13" t="s">
        <v>32</v>
      </c>
      <c r="F24" s="13" t="s">
        <v>57</v>
      </c>
      <c r="G24" s="13" t="s">
        <v>26</v>
      </c>
      <c r="H24" s="19">
        <v>54.8</v>
      </c>
      <c r="I24" s="19">
        <v>54.8</v>
      </c>
      <c r="J24" s="19">
        <v>54.8</v>
      </c>
    </row>
    <row r="25" spans="1:10" x14ac:dyDescent="0.25">
      <c r="A25" s="28"/>
      <c r="B25" s="25"/>
      <c r="C25" s="13" t="s">
        <v>27</v>
      </c>
      <c r="D25" s="13" t="s">
        <v>31</v>
      </c>
      <c r="E25" s="13" t="s">
        <v>32</v>
      </c>
      <c r="F25" s="13" t="s">
        <v>57</v>
      </c>
      <c r="G25" s="13" t="s">
        <v>30</v>
      </c>
      <c r="H25" s="19">
        <v>3598.2</v>
      </c>
      <c r="I25" s="19">
        <v>3598.2</v>
      </c>
      <c r="J25" s="19">
        <v>3598.2</v>
      </c>
    </row>
    <row r="26" spans="1:10" x14ac:dyDescent="0.25">
      <c r="A26" s="26">
        <v>5</v>
      </c>
      <c r="B26" s="32" t="s">
        <v>12</v>
      </c>
      <c r="C26" s="14" t="s">
        <v>23</v>
      </c>
      <c r="D26" s="14" t="s">
        <v>31</v>
      </c>
      <c r="E26" s="14" t="s">
        <v>32</v>
      </c>
      <c r="F26" s="14" t="s">
        <v>58</v>
      </c>
      <c r="G26" s="14" t="s">
        <v>9</v>
      </c>
      <c r="H26" s="20">
        <f>SUM(H27:H29)</f>
        <v>3762.7</v>
      </c>
      <c r="I26" s="20">
        <f>SUM(I27:I29)</f>
        <v>1254.2</v>
      </c>
      <c r="J26" s="20">
        <f>SUM(J27:J29)</f>
        <v>1254.2</v>
      </c>
    </row>
    <row r="27" spans="1:10" x14ac:dyDescent="0.25">
      <c r="A27" s="31"/>
      <c r="B27" s="33"/>
      <c r="C27" s="13" t="s">
        <v>23</v>
      </c>
      <c r="D27" s="13" t="s">
        <v>31</v>
      </c>
      <c r="E27" s="13" t="s">
        <v>32</v>
      </c>
      <c r="F27" s="13" t="s">
        <v>59</v>
      </c>
      <c r="G27" s="13" t="s">
        <v>26</v>
      </c>
      <c r="H27" s="19">
        <v>0</v>
      </c>
      <c r="I27" s="19">
        <v>0</v>
      </c>
      <c r="J27" s="19">
        <v>0</v>
      </c>
    </row>
    <row r="28" spans="1:10" x14ac:dyDescent="0.25">
      <c r="A28" s="31"/>
      <c r="B28" s="33"/>
      <c r="C28" s="13" t="s">
        <v>23</v>
      </c>
      <c r="D28" s="13" t="s">
        <v>31</v>
      </c>
      <c r="E28" s="13" t="s">
        <v>32</v>
      </c>
      <c r="F28" s="13" t="s">
        <v>60</v>
      </c>
      <c r="G28" s="13" t="s">
        <v>26</v>
      </c>
      <c r="H28" s="19">
        <v>18.7</v>
      </c>
      <c r="I28" s="19">
        <v>6.2</v>
      </c>
      <c r="J28" s="19">
        <v>6.2</v>
      </c>
    </row>
    <row r="29" spans="1:10" ht="21" customHeight="1" x14ac:dyDescent="0.25">
      <c r="A29" s="31"/>
      <c r="B29" s="33"/>
      <c r="C29" s="13" t="s">
        <v>23</v>
      </c>
      <c r="D29" s="13" t="s">
        <v>31</v>
      </c>
      <c r="E29" s="13" t="s">
        <v>32</v>
      </c>
      <c r="F29" s="13" t="s">
        <v>61</v>
      </c>
      <c r="G29" s="13" t="s">
        <v>33</v>
      </c>
      <c r="H29" s="19">
        <v>3744</v>
      </c>
      <c r="I29" s="19">
        <v>1248</v>
      </c>
      <c r="J29" s="19">
        <v>1248</v>
      </c>
    </row>
    <row r="30" spans="1:10" ht="20.25" customHeight="1" x14ac:dyDescent="0.25">
      <c r="A30" s="26">
        <v>7</v>
      </c>
      <c r="B30" s="23" t="s">
        <v>13</v>
      </c>
      <c r="C30" s="14" t="s">
        <v>27</v>
      </c>
      <c r="D30" s="14" t="s">
        <v>24</v>
      </c>
      <c r="E30" s="14" t="s">
        <v>32</v>
      </c>
      <c r="F30" s="14" t="s">
        <v>62</v>
      </c>
      <c r="G30" s="14" t="s">
        <v>9</v>
      </c>
      <c r="H30" s="20">
        <f t="shared" ref="H30" si="5">H31+H32</f>
        <v>584</v>
      </c>
      <c r="I30" s="20">
        <f t="shared" ref="I30" si="6">I31+I32</f>
        <v>0</v>
      </c>
      <c r="J30" s="20">
        <f t="shared" ref="J30" si="7">J31+J32</f>
        <v>0</v>
      </c>
    </row>
    <row r="31" spans="1:10" x14ac:dyDescent="0.25">
      <c r="A31" s="27"/>
      <c r="B31" s="24"/>
      <c r="C31" s="13" t="s">
        <v>27</v>
      </c>
      <c r="D31" s="13" t="s">
        <v>24</v>
      </c>
      <c r="E31" s="13" t="s">
        <v>32</v>
      </c>
      <c r="F31" s="13" t="s">
        <v>62</v>
      </c>
      <c r="G31" s="13" t="s">
        <v>29</v>
      </c>
      <c r="H31" s="19">
        <v>480.2</v>
      </c>
      <c r="I31" s="19">
        <v>0</v>
      </c>
      <c r="J31" s="19">
        <v>0</v>
      </c>
    </row>
    <row r="32" spans="1:10" x14ac:dyDescent="0.25">
      <c r="A32" s="27"/>
      <c r="B32" s="24"/>
      <c r="C32" s="13" t="s">
        <v>27</v>
      </c>
      <c r="D32" s="13" t="s">
        <v>24</v>
      </c>
      <c r="E32" s="13" t="s">
        <v>32</v>
      </c>
      <c r="F32" s="13" t="s">
        <v>62</v>
      </c>
      <c r="G32" s="13" t="s">
        <v>26</v>
      </c>
      <c r="H32" s="19">
        <v>103.8</v>
      </c>
      <c r="I32" s="19">
        <v>0</v>
      </c>
      <c r="J32" s="19">
        <v>0</v>
      </c>
    </row>
    <row r="33" spans="1:10" ht="18.75" customHeight="1" x14ac:dyDescent="0.25">
      <c r="A33" s="47"/>
      <c r="B33" s="49"/>
      <c r="C33" s="14" t="s">
        <v>27</v>
      </c>
      <c r="D33" s="14" t="s">
        <v>24</v>
      </c>
      <c r="E33" s="14" t="s">
        <v>32</v>
      </c>
      <c r="F33" s="14" t="s">
        <v>63</v>
      </c>
      <c r="G33" s="14" t="s">
        <v>9</v>
      </c>
      <c r="H33" s="20">
        <f>H34+H34</f>
        <v>0</v>
      </c>
      <c r="I33" s="20">
        <f>I34+I35</f>
        <v>584</v>
      </c>
      <c r="J33" s="20">
        <f>J34+J35</f>
        <v>584</v>
      </c>
    </row>
    <row r="34" spans="1:10" x14ac:dyDescent="0.25">
      <c r="A34" s="47"/>
      <c r="B34" s="49"/>
      <c r="C34" s="13" t="s">
        <v>27</v>
      </c>
      <c r="D34" s="13" t="s">
        <v>24</v>
      </c>
      <c r="E34" s="13" t="s">
        <v>32</v>
      </c>
      <c r="F34" s="13" t="s">
        <v>63</v>
      </c>
      <c r="G34" s="13" t="s">
        <v>29</v>
      </c>
      <c r="H34" s="19">
        <v>0</v>
      </c>
      <c r="I34" s="19">
        <v>480.2</v>
      </c>
      <c r="J34" s="19">
        <v>480.2</v>
      </c>
    </row>
    <row r="35" spans="1:10" x14ac:dyDescent="0.25">
      <c r="A35" s="48"/>
      <c r="B35" s="50"/>
      <c r="C35" s="13" t="s">
        <v>27</v>
      </c>
      <c r="D35" s="13" t="s">
        <v>24</v>
      </c>
      <c r="E35" s="13" t="s">
        <v>32</v>
      </c>
      <c r="F35" s="13" t="s">
        <v>63</v>
      </c>
      <c r="G35" s="13" t="s">
        <v>26</v>
      </c>
      <c r="H35" s="19">
        <v>0</v>
      </c>
      <c r="I35" s="19">
        <v>103.8</v>
      </c>
      <c r="J35" s="19">
        <v>103.8</v>
      </c>
    </row>
    <row r="36" spans="1:10" ht="21" customHeight="1" x14ac:dyDescent="0.25">
      <c r="A36" s="26">
        <v>8</v>
      </c>
      <c r="B36" s="23" t="s">
        <v>10</v>
      </c>
      <c r="C36" s="14" t="s">
        <v>23</v>
      </c>
      <c r="D36" s="14" t="s">
        <v>24</v>
      </c>
      <c r="E36" s="14" t="s">
        <v>32</v>
      </c>
      <c r="F36" s="14" t="s">
        <v>64</v>
      </c>
      <c r="G36" s="14" t="s">
        <v>9</v>
      </c>
      <c r="H36" s="20">
        <f t="shared" ref="H36" si="8">H37+H38</f>
        <v>556</v>
      </c>
      <c r="I36" s="20">
        <f t="shared" ref="I36" si="9">I37+I38</f>
        <v>0</v>
      </c>
      <c r="J36" s="20">
        <f t="shared" ref="J36" si="10">J37+J38</f>
        <v>0</v>
      </c>
    </row>
    <row r="37" spans="1:10" x14ac:dyDescent="0.25">
      <c r="A37" s="27"/>
      <c r="B37" s="24"/>
      <c r="C37" s="13" t="s">
        <v>23</v>
      </c>
      <c r="D37" s="13" t="s">
        <v>24</v>
      </c>
      <c r="E37" s="13" t="s">
        <v>32</v>
      </c>
      <c r="F37" s="13" t="s">
        <v>64</v>
      </c>
      <c r="G37" s="13" t="s">
        <v>29</v>
      </c>
      <c r="H37" s="19">
        <v>480.2</v>
      </c>
      <c r="I37" s="19">
        <v>0</v>
      </c>
      <c r="J37" s="19">
        <v>0</v>
      </c>
    </row>
    <row r="38" spans="1:10" x14ac:dyDescent="0.25">
      <c r="A38" s="27"/>
      <c r="B38" s="24"/>
      <c r="C38" s="13" t="s">
        <v>23</v>
      </c>
      <c r="D38" s="13" t="s">
        <v>24</v>
      </c>
      <c r="E38" s="13" t="s">
        <v>32</v>
      </c>
      <c r="F38" s="13" t="s">
        <v>64</v>
      </c>
      <c r="G38" s="13" t="s">
        <v>26</v>
      </c>
      <c r="H38" s="19">
        <v>75.8</v>
      </c>
      <c r="I38" s="19">
        <v>0</v>
      </c>
      <c r="J38" s="19">
        <v>0</v>
      </c>
    </row>
    <row r="39" spans="1:10" ht="19.5" customHeight="1" x14ac:dyDescent="0.25">
      <c r="A39" s="47"/>
      <c r="B39" s="49"/>
      <c r="C39" s="14" t="s">
        <v>23</v>
      </c>
      <c r="D39" s="14" t="s">
        <v>24</v>
      </c>
      <c r="E39" s="14" t="s">
        <v>32</v>
      </c>
      <c r="F39" s="14" t="s">
        <v>65</v>
      </c>
      <c r="G39" s="14" t="s">
        <v>9</v>
      </c>
      <c r="H39" s="20">
        <f>H40+H41</f>
        <v>0</v>
      </c>
      <c r="I39" s="20">
        <f>I40+I41</f>
        <v>556</v>
      </c>
      <c r="J39" s="20">
        <f>+J40+J41</f>
        <v>556</v>
      </c>
    </row>
    <row r="40" spans="1:10" x14ac:dyDescent="0.25">
      <c r="A40" s="47"/>
      <c r="B40" s="49"/>
      <c r="C40" s="13" t="s">
        <v>23</v>
      </c>
      <c r="D40" s="13" t="s">
        <v>24</v>
      </c>
      <c r="E40" s="13" t="s">
        <v>32</v>
      </c>
      <c r="F40" s="13" t="s">
        <v>65</v>
      </c>
      <c r="G40" s="13" t="s">
        <v>29</v>
      </c>
      <c r="H40" s="19">
        <v>0</v>
      </c>
      <c r="I40" s="19">
        <v>480.2</v>
      </c>
      <c r="J40" s="19">
        <v>480.2</v>
      </c>
    </row>
    <row r="41" spans="1:10" x14ac:dyDescent="0.25">
      <c r="A41" s="48"/>
      <c r="B41" s="50"/>
      <c r="C41" s="13" t="s">
        <v>23</v>
      </c>
      <c r="D41" s="13" t="s">
        <v>24</v>
      </c>
      <c r="E41" s="13" t="s">
        <v>32</v>
      </c>
      <c r="F41" s="13" t="s">
        <v>65</v>
      </c>
      <c r="G41" s="13" t="s">
        <v>26</v>
      </c>
      <c r="H41" s="19">
        <v>0</v>
      </c>
      <c r="I41" s="19">
        <v>75.8</v>
      </c>
      <c r="J41" s="19">
        <v>75.8</v>
      </c>
    </row>
    <row r="42" spans="1:10" ht="36" customHeight="1" x14ac:dyDescent="0.25">
      <c r="A42" s="10">
        <v>9</v>
      </c>
      <c r="B42" s="6" t="s">
        <v>14</v>
      </c>
      <c r="C42" s="13" t="s">
        <v>23</v>
      </c>
      <c r="D42" s="13" t="s">
        <v>24</v>
      </c>
      <c r="E42" s="13" t="s">
        <v>34</v>
      </c>
      <c r="F42" s="13" t="s">
        <v>66</v>
      </c>
      <c r="G42" s="13" t="s">
        <v>26</v>
      </c>
      <c r="H42" s="19">
        <v>1.18</v>
      </c>
      <c r="I42" s="19">
        <v>15.73</v>
      </c>
      <c r="J42" s="19">
        <v>2.29</v>
      </c>
    </row>
    <row r="43" spans="1:10" ht="27.75" customHeight="1" x14ac:dyDescent="0.25">
      <c r="A43" s="26">
        <v>10</v>
      </c>
      <c r="B43" s="23" t="s">
        <v>15</v>
      </c>
      <c r="C43" s="14" t="s">
        <v>9</v>
      </c>
      <c r="D43" s="14" t="s">
        <v>31</v>
      </c>
      <c r="E43" s="14" t="s">
        <v>37</v>
      </c>
      <c r="F43" s="14" t="s">
        <v>67</v>
      </c>
      <c r="G43" s="14" t="s">
        <v>9</v>
      </c>
      <c r="H43" s="20">
        <f>H44+H45+H46</f>
        <v>1415</v>
      </c>
      <c r="I43" s="20">
        <f t="shared" ref="I43:J43" si="11">I44+I45+I46</f>
        <v>1498</v>
      </c>
      <c r="J43" s="20">
        <f t="shared" si="11"/>
        <v>1569</v>
      </c>
    </row>
    <row r="44" spans="1:10" x14ac:dyDescent="0.25">
      <c r="A44" s="27"/>
      <c r="B44" s="24"/>
      <c r="C44" s="13" t="s">
        <v>27</v>
      </c>
      <c r="D44" s="13" t="s">
        <v>31</v>
      </c>
      <c r="E44" s="13" t="s">
        <v>37</v>
      </c>
      <c r="F44" s="13" t="s">
        <v>67</v>
      </c>
      <c r="G44" s="13" t="s">
        <v>26</v>
      </c>
      <c r="H44" s="19">
        <v>10.3</v>
      </c>
      <c r="I44" s="19">
        <v>10.9</v>
      </c>
      <c r="J44" s="19">
        <v>11.4</v>
      </c>
    </row>
    <row r="45" spans="1:10" x14ac:dyDescent="0.25">
      <c r="A45" s="27"/>
      <c r="B45" s="24"/>
      <c r="C45" s="13" t="s">
        <v>27</v>
      </c>
      <c r="D45" s="13" t="s">
        <v>31</v>
      </c>
      <c r="E45" s="13" t="s">
        <v>37</v>
      </c>
      <c r="F45" s="13" t="s">
        <v>67</v>
      </c>
      <c r="G45" s="13" t="s">
        <v>30</v>
      </c>
      <c r="H45" s="19">
        <v>1018.7</v>
      </c>
      <c r="I45" s="19">
        <v>1078.0999999999999</v>
      </c>
      <c r="J45" s="19">
        <v>1129.5999999999999</v>
      </c>
    </row>
    <row r="46" spans="1:10" x14ac:dyDescent="0.25">
      <c r="A46" s="28"/>
      <c r="B46" s="25"/>
      <c r="C46" s="13" t="s">
        <v>38</v>
      </c>
      <c r="D46" s="13" t="s">
        <v>31</v>
      </c>
      <c r="E46" s="13" t="s">
        <v>37</v>
      </c>
      <c r="F46" s="13" t="s">
        <v>67</v>
      </c>
      <c r="G46" s="13" t="s">
        <v>39</v>
      </c>
      <c r="H46" s="19">
        <v>386</v>
      </c>
      <c r="I46" s="19">
        <v>409</v>
      </c>
      <c r="J46" s="19">
        <v>428</v>
      </c>
    </row>
    <row r="47" spans="1:10" ht="88.5" customHeight="1" x14ac:dyDescent="0.25">
      <c r="A47" s="10">
        <v>12</v>
      </c>
      <c r="B47" s="6" t="s">
        <v>16</v>
      </c>
      <c r="C47" s="13" t="s">
        <v>38</v>
      </c>
      <c r="D47" s="13" t="s">
        <v>31</v>
      </c>
      <c r="E47" s="13" t="s">
        <v>37</v>
      </c>
      <c r="F47" s="13" t="s">
        <v>68</v>
      </c>
      <c r="G47" s="13" t="s">
        <v>39</v>
      </c>
      <c r="H47" s="19">
        <v>373</v>
      </c>
      <c r="I47" s="19">
        <v>373</v>
      </c>
      <c r="J47" s="19">
        <v>373</v>
      </c>
    </row>
    <row r="48" spans="1:10" ht="37.5" customHeight="1" x14ac:dyDescent="0.25">
      <c r="A48" s="10">
        <v>13</v>
      </c>
      <c r="B48" s="6" t="s">
        <v>17</v>
      </c>
      <c r="C48" s="13" t="s">
        <v>35</v>
      </c>
      <c r="D48" s="13" t="s">
        <v>40</v>
      </c>
      <c r="E48" s="13" t="s">
        <v>24</v>
      </c>
      <c r="F48" s="13" t="s">
        <v>69</v>
      </c>
      <c r="G48" s="13" t="s">
        <v>36</v>
      </c>
      <c r="H48" s="19">
        <v>1273</v>
      </c>
      <c r="I48" s="19">
        <v>1264</v>
      </c>
      <c r="J48" s="19">
        <v>1258</v>
      </c>
    </row>
    <row r="49" spans="1:10" ht="15.75" customHeight="1" x14ac:dyDescent="0.25">
      <c r="A49" s="26">
        <v>14</v>
      </c>
      <c r="B49" s="32" t="s">
        <v>18</v>
      </c>
      <c r="C49" s="14" t="s">
        <v>23</v>
      </c>
      <c r="D49" s="14" t="s">
        <v>19</v>
      </c>
      <c r="E49" s="14" t="s">
        <v>32</v>
      </c>
      <c r="F49" s="14" t="s">
        <v>47</v>
      </c>
      <c r="G49" s="14" t="s">
        <v>9</v>
      </c>
      <c r="H49" s="20">
        <f>SUM(H50:H52)</f>
        <v>7350.8</v>
      </c>
      <c r="I49" s="20">
        <f t="shared" ref="I49:J49" si="12">SUM(I50:I52)</f>
        <v>7350.8</v>
      </c>
      <c r="J49" s="20">
        <f t="shared" si="12"/>
        <v>7350.8</v>
      </c>
    </row>
    <row r="50" spans="1:10" x14ac:dyDescent="0.25">
      <c r="A50" s="27"/>
      <c r="B50" s="37"/>
      <c r="C50" s="13" t="s">
        <v>23</v>
      </c>
      <c r="D50" s="13" t="s">
        <v>24</v>
      </c>
      <c r="E50" s="13" t="s">
        <v>32</v>
      </c>
      <c r="F50" s="13" t="s">
        <v>70</v>
      </c>
      <c r="G50" s="13" t="s">
        <v>29</v>
      </c>
      <c r="H50" s="19">
        <v>536.70000000000005</v>
      </c>
      <c r="I50" s="19">
        <v>536.70000000000005</v>
      </c>
      <c r="J50" s="19">
        <v>536.70000000000005</v>
      </c>
    </row>
    <row r="51" spans="1:10" ht="21.75" customHeight="1" x14ac:dyDescent="0.25">
      <c r="A51" s="27"/>
      <c r="B51" s="37"/>
      <c r="C51" s="13" t="s">
        <v>23</v>
      </c>
      <c r="D51" s="13" t="s">
        <v>24</v>
      </c>
      <c r="E51" s="13" t="s">
        <v>32</v>
      </c>
      <c r="F51" s="13" t="s">
        <v>70</v>
      </c>
      <c r="G51" s="13" t="s">
        <v>26</v>
      </c>
      <c r="H51" s="19">
        <v>19.3</v>
      </c>
      <c r="I51" s="19">
        <v>19.3</v>
      </c>
      <c r="J51" s="19">
        <v>19.3</v>
      </c>
    </row>
    <row r="52" spans="1:10" ht="21.75" customHeight="1" x14ac:dyDescent="0.25">
      <c r="A52" s="18"/>
      <c r="B52" s="38"/>
      <c r="C52" s="13" t="s">
        <v>23</v>
      </c>
      <c r="D52" s="13" t="s">
        <v>32</v>
      </c>
      <c r="E52" s="13" t="s">
        <v>34</v>
      </c>
      <c r="F52" s="13" t="s">
        <v>71</v>
      </c>
      <c r="G52" s="13" t="s">
        <v>72</v>
      </c>
      <c r="H52" s="19">
        <v>6794.8</v>
      </c>
      <c r="I52" s="19">
        <v>6794.8</v>
      </c>
      <c r="J52" s="19">
        <v>6794.8</v>
      </c>
    </row>
    <row r="53" spans="1:10" x14ac:dyDescent="0.25">
      <c r="A53" s="7"/>
      <c r="B53" s="7" t="s">
        <v>42</v>
      </c>
      <c r="C53" s="14" t="s">
        <v>9</v>
      </c>
      <c r="D53" s="14" t="s">
        <v>19</v>
      </c>
      <c r="E53" s="14" t="s">
        <v>19</v>
      </c>
      <c r="F53" s="14" t="s">
        <v>20</v>
      </c>
      <c r="G53" s="14" t="s">
        <v>9</v>
      </c>
      <c r="H53" s="15">
        <f>SUM(H13+H17+H20+H23+H26+H30+H36+H42+H43+H47+H48+H49)</f>
        <v>30344.98</v>
      </c>
      <c r="I53" s="15">
        <f>SUM(I13+I14+I17+I20+I23+I26+I30+I33+I36+I39+I42+I43+I47+I48+I49)</f>
        <v>27925.23</v>
      </c>
      <c r="J53" s="15">
        <f>SUM(J13+J14+J17+J20+J23+J26+J30+J33+J36+J39+J42+J43+J47+J48+J49)</f>
        <v>27976.79</v>
      </c>
    </row>
    <row r="56" spans="1:10" ht="15" x14ac:dyDescent="0.25">
      <c r="A56" s="21" t="s">
        <v>43</v>
      </c>
      <c r="B56" s="21"/>
      <c r="C56" s="21"/>
      <c r="D56" s="21"/>
      <c r="E56" s="21"/>
      <c r="F56" s="21"/>
      <c r="G56" s="21"/>
      <c r="H56" s="21"/>
      <c r="I56" s="21"/>
      <c r="J56" s="21"/>
    </row>
  </sheetData>
  <sheetProtection formatCells="0" formatColumns="0" formatRows="0" insertColumns="0" insertRows="0" insertHyperlinks="0" deleteColumns="0" deleteRows="0" sort="0" autoFilter="0" pivotTables="0"/>
  <mergeCells count="35">
    <mergeCell ref="A36:A41"/>
    <mergeCell ref="B36:B41"/>
    <mergeCell ref="I14:I16"/>
    <mergeCell ref="A13:A16"/>
    <mergeCell ref="C13:C16"/>
    <mergeCell ref="D13:D16"/>
    <mergeCell ref="E13:E16"/>
    <mergeCell ref="B30:B35"/>
    <mergeCell ref="A30:A35"/>
    <mergeCell ref="G14:G16"/>
    <mergeCell ref="H14:H16"/>
    <mergeCell ref="F3:J3"/>
    <mergeCell ref="J14:J16"/>
    <mergeCell ref="B13:B16"/>
    <mergeCell ref="F1:J1"/>
    <mergeCell ref="F5:J5"/>
    <mergeCell ref="F6:J6"/>
    <mergeCell ref="F7:J7"/>
    <mergeCell ref="B9:J9"/>
    <mergeCell ref="A56:J56"/>
    <mergeCell ref="B10:J10"/>
    <mergeCell ref="B17:B19"/>
    <mergeCell ref="A17:A19"/>
    <mergeCell ref="B20:B22"/>
    <mergeCell ref="A20:A22"/>
    <mergeCell ref="I11:J11"/>
    <mergeCell ref="A26:A29"/>
    <mergeCell ref="B26:B29"/>
    <mergeCell ref="A49:A51"/>
    <mergeCell ref="B23:B25"/>
    <mergeCell ref="A23:A25"/>
    <mergeCell ref="B43:B46"/>
    <mergeCell ref="A43:A46"/>
    <mergeCell ref="F14:F16"/>
    <mergeCell ref="B49:B52"/>
  </mergeCells>
  <pageMargins left="0.51181102362204722" right="0.51181102362204722" top="0.78740157480314965" bottom="0.43307086614173229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</vt:lpstr>
      <vt:lpstr>'Лист1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Admin</cp:lastModifiedBy>
  <cp:lastPrinted>2023-11-28T11:50:38Z</cp:lastPrinted>
  <dcterms:created xsi:type="dcterms:W3CDTF">2021-10-06T14:36:51Z</dcterms:created>
  <dcterms:modified xsi:type="dcterms:W3CDTF">2024-12-13T06:16:08Z</dcterms:modified>
</cp:coreProperties>
</file>