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5\Февраль\Решение Думы_39_239_21.02.25\"/>
    </mc:Choice>
  </mc:AlternateContent>
  <bookViews>
    <workbookView xWindow="-120" yWindow="-120" windowWidth="19440" windowHeight="15000"/>
  </bookViews>
  <sheets>
    <sheet name="2026-2027" sheetId="16" r:id="rId1"/>
  </sheets>
  <definedNames>
    <definedName name="_xlnm._FilterDatabase" localSheetId="0" hidden="1">'2026-2027'!$A$13:$C$94</definedName>
    <definedName name="_xlnm.Print_Titles" localSheetId="0">'2026-2027'!$13:$13</definedName>
    <definedName name="_xlnm.Print_Area" localSheetId="0">'2026-2027'!$A$1:$H$94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6" l="1"/>
  <c r="F91" i="16" s="1"/>
  <c r="C92" i="16"/>
  <c r="C91" i="16" s="1"/>
  <c r="H94" i="16" l="1"/>
  <c r="H93" i="16"/>
  <c r="H92" i="16" s="1"/>
  <c r="H91" i="16" s="1"/>
  <c r="H90" i="16"/>
  <c r="H89" i="16"/>
  <c r="H85" i="16"/>
  <c r="H83" i="16"/>
  <c r="H81" i="16"/>
  <c r="H79" i="16"/>
  <c r="H77" i="16"/>
  <c r="H76" i="16"/>
  <c r="H75" i="16"/>
  <c r="H74" i="16"/>
  <c r="H70" i="16"/>
  <c r="H69" i="16"/>
  <c r="H68" i="16"/>
  <c r="H64" i="16"/>
  <c r="H59" i="16"/>
  <c r="H45" i="16"/>
  <c r="E93" i="16" l="1"/>
  <c r="E92" i="16" s="1"/>
  <c r="E94" i="16" l="1"/>
  <c r="E91" i="16" s="1"/>
  <c r="E90" i="16"/>
  <c r="E89" i="16"/>
  <c r="E85" i="16"/>
  <c r="E83" i="16"/>
  <c r="E81" i="16"/>
  <c r="E79" i="16"/>
  <c r="E77" i="16"/>
  <c r="E76" i="16"/>
  <c r="E75" i="16"/>
  <c r="E74" i="16"/>
  <c r="E71" i="16"/>
  <c r="E70" i="16"/>
  <c r="E69" i="16"/>
  <c r="E68" i="16"/>
  <c r="E64" i="16"/>
  <c r="E59" i="16"/>
  <c r="E45" i="16"/>
  <c r="E40" i="16"/>
  <c r="E38" i="16"/>
  <c r="E36" i="16"/>
  <c r="E35" i="16"/>
  <c r="E33" i="16"/>
  <c r="E31" i="16"/>
  <c r="E30" i="16"/>
  <c r="E28" i="16"/>
  <c r="E27" i="16"/>
  <c r="E25" i="16"/>
  <c r="E24" i="16" s="1"/>
  <c r="E23" i="16"/>
  <c r="E22" i="16"/>
  <c r="E21" i="16"/>
  <c r="E19" i="16"/>
  <c r="E17" i="16"/>
  <c r="H86" i="16" l="1"/>
  <c r="H84" i="16"/>
  <c r="H82" i="16"/>
  <c r="H80" i="16"/>
  <c r="H78" i="16"/>
  <c r="H73" i="16"/>
  <c r="H67" i="16"/>
  <c r="H65" i="16"/>
  <c r="H63" i="16"/>
  <c r="H61" i="16"/>
  <c r="H58" i="16"/>
  <c r="H56" i="16"/>
  <c r="H54" i="16"/>
  <c r="H51" i="16"/>
  <c r="H48" i="16"/>
  <c r="H44" i="16"/>
  <c r="H42" i="16" s="1"/>
  <c r="H43" i="16"/>
  <c r="H39" i="16"/>
  <c r="H37" i="16"/>
  <c r="H34" i="16"/>
  <c r="H32" i="16"/>
  <c r="H29" i="16"/>
  <c r="H26" i="16"/>
  <c r="H24" i="16"/>
  <c r="H20" i="16"/>
  <c r="H18" i="16"/>
  <c r="H15" i="16"/>
  <c r="G92" i="16"/>
  <c r="G91" i="16" s="1"/>
  <c r="G86" i="16"/>
  <c r="G84" i="16"/>
  <c r="G82" i="16"/>
  <c r="G80" i="16"/>
  <c r="G78" i="16"/>
  <c r="G73" i="16"/>
  <c r="G67" i="16"/>
  <c r="G65" i="16"/>
  <c r="G63" i="16"/>
  <c r="G61" i="16"/>
  <c r="G58" i="16"/>
  <c r="G56" i="16"/>
  <c r="G54" i="16"/>
  <c r="G51" i="16"/>
  <c r="G48" i="16"/>
  <c r="G44" i="16"/>
  <c r="G42" i="16" s="1"/>
  <c r="G43" i="16"/>
  <c r="G39" i="16"/>
  <c r="G37" i="16"/>
  <c r="G34" i="16"/>
  <c r="G32" i="16"/>
  <c r="G29" i="16"/>
  <c r="G26" i="16"/>
  <c r="G24" i="16"/>
  <c r="G20" i="16"/>
  <c r="G18" i="16"/>
  <c r="G15" i="16"/>
  <c r="E86" i="16"/>
  <c r="E84" i="16"/>
  <c r="E82" i="16"/>
  <c r="E80" i="16"/>
  <c r="E78" i="16"/>
  <c r="E73" i="16"/>
  <c r="E67" i="16"/>
  <c r="E65" i="16"/>
  <c r="E63" i="16"/>
  <c r="E61" i="16"/>
  <c r="E58" i="16"/>
  <c r="E56" i="16"/>
  <c r="E54" i="16"/>
  <c r="E51" i="16"/>
  <c r="E48" i="16"/>
  <c r="E44" i="16"/>
  <c r="E42" i="16" s="1"/>
  <c r="E43" i="16"/>
  <c r="E39" i="16"/>
  <c r="E37" i="16"/>
  <c r="E34" i="16"/>
  <c r="E32" i="16"/>
  <c r="E29" i="16"/>
  <c r="E26" i="16"/>
  <c r="E20" i="16"/>
  <c r="E18" i="16"/>
  <c r="E15" i="16"/>
  <c r="D92" i="16"/>
  <c r="D91" i="16" s="1"/>
  <c r="D86" i="16"/>
  <c r="D84" i="16"/>
  <c r="D82" i="16"/>
  <c r="D80" i="16"/>
  <c r="D78" i="16"/>
  <c r="D73" i="16"/>
  <c r="D67" i="16"/>
  <c r="D65" i="16"/>
  <c r="D63" i="16"/>
  <c r="D61" i="16"/>
  <c r="D58" i="16"/>
  <c r="D56" i="16"/>
  <c r="D54" i="16"/>
  <c r="D51" i="16"/>
  <c r="D48" i="16"/>
  <c r="D44" i="16"/>
  <c r="D42" i="16" s="1"/>
  <c r="D43" i="16"/>
  <c r="D39" i="16"/>
  <c r="D37" i="16"/>
  <c r="D34" i="16"/>
  <c r="D32" i="16"/>
  <c r="D29" i="16"/>
  <c r="D26" i="16"/>
  <c r="D24" i="16"/>
  <c r="D20" i="16"/>
  <c r="D18" i="16"/>
  <c r="D15" i="16"/>
  <c r="H14" i="16" l="1"/>
  <c r="G14" i="16"/>
  <c r="G50" i="16"/>
  <c r="H72" i="16"/>
  <c r="H50" i="16"/>
  <c r="E14" i="16"/>
  <c r="G72" i="16"/>
  <c r="E50" i="16"/>
  <c r="E72" i="16"/>
  <c r="D72" i="16"/>
  <c r="D14" i="16"/>
  <c r="D50" i="16"/>
  <c r="F32" i="16"/>
  <c r="H41" i="16" l="1"/>
  <c r="H95" i="16" s="1"/>
  <c r="G41" i="16"/>
  <c r="G95" i="16" s="1"/>
  <c r="E41" i="16"/>
  <c r="E95" i="16" s="1"/>
  <c r="D41" i="16"/>
  <c r="D95" i="16" s="1"/>
  <c r="F67" i="16"/>
  <c r="C67" i="16"/>
  <c r="C58" i="16" l="1"/>
  <c r="F58" i="16"/>
  <c r="F63" i="16" l="1"/>
  <c r="F65" i="16"/>
  <c r="C61" i="16"/>
  <c r="F61" i="16"/>
  <c r="F29" i="16" l="1"/>
  <c r="C65" i="16"/>
  <c r="F15" i="16"/>
  <c r="F18" i="16"/>
  <c r="F20" i="16"/>
  <c r="F24" i="16"/>
  <c r="F26" i="16"/>
  <c r="F34" i="16"/>
  <c r="F37" i="16"/>
  <c r="F39" i="16"/>
  <c r="F43" i="16"/>
  <c r="F44" i="16"/>
  <c r="F42" i="16" s="1"/>
  <c r="F48" i="16"/>
  <c r="F51" i="16"/>
  <c r="F54" i="16"/>
  <c r="F56" i="16"/>
  <c r="F73" i="16"/>
  <c r="F78" i="16"/>
  <c r="F80" i="16"/>
  <c r="F82" i="16"/>
  <c r="F84" i="16"/>
  <c r="F86" i="16"/>
  <c r="F50" i="16" l="1"/>
  <c r="F14" i="16"/>
  <c r="F72" i="16"/>
  <c r="F41" i="16" l="1"/>
  <c r="F95" i="16" s="1"/>
  <c r="C63" i="16" l="1"/>
  <c r="C86" i="16"/>
  <c r="C84" i="16"/>
  <c r="C82" i="16"/>
  <c r="C80" i="16"/>
  <c r="C78" i="16"/>
  <c r="C73" i="16"/>
  <c r="C43" i="16"/>
  <c r="C20" i="16"/>
  <c r="C39" i="16"/>
  <c r="C32" i="16"/>
  <c r="C29" i="16"/>
  <c r="C26" i="16"/>
  <c r="C24" i="16"/>
  <c r="C50" i="16" l="1"/>
  <c r="C72" i="16"/>
  <c r="C18" i="16"/>
  <c r="C41" i="16" l="1"/>
  <c r="C54" i="16"/>
  <c r="C51" i="16" l="1"/>
  <c r="C37" i="16" l="1"/>
  <c r="C34" i="16"/>
  <c r="C15" i="16"/>
  <c r="C14" i="16" l="1"/>
  <c r="C95" i="16" s="1"/>
  <c r="C56" i="16"/>
  <c r="C44" i="16"/>
  <c r="C42" i="16" s="1"/>
  <c r="C48" i="16"/>
</calcChain>
</file>

<file path=xl/sharedStrings.xml><?xml version="1.0" encoding="utf-8"?>
<sst xmlns="http://schemas.openxmlformats.org/spreadsheetml/2006/main" count="182" uniqueCount="163">
  <si>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</si>
  <si>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</si>
  <si>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</si>
  <si>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</si>
  <si>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</si>
  <si>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</si>
  <si>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</si>
  <si>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</si>
  <si>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</si>
  <si>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</si>
  <si>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</si>
  <si>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</si>
  <si>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</si>
  <si>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</si>
  <si>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</si>
  <si>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</si>
  <si>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</si>
  <si>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</si>
  <si>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</si>
  <si>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</si>
  <si>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</si>
  <si>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</si>
  <si>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</si>
  <si>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</si>
  <si>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</si>
  <si>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</si>
  <si>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</si>
  <si>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</si>
  <si>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</si>
  <si>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</si>
  <si>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</si>
  <si>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</si>
  <si>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</si>
  <si>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</si>
  <si>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</si>
  <si>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</si>
  <si>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</si>
  <si>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</si>
  <si>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</si>
  <si>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</si>
  <si>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</si>
  <si>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</si>
  <si>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</si>
  <si>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</si>
  <si>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</si>
  <si>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</si>
  <si>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</si>
  <si>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</si>
  <si>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</si>
  <si>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</si>
  <si>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</si>
  <si>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</si>
  <si>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</si>
  <si>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</si>
  <si>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</si>
  <si>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</si>
  <si>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</si>
  <si>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</si>
  <si>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</si>
  <si>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</si>
  <si>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</si>
  <si>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</si>
  <si>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</si>
  <si>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</si>
  <si>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</si>
  <si>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</si>
  <si>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</si>
  <si>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</si>
  <si>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</si>
  <si>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</si>
  <si>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</si>
  <si>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</si>
  <si>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</si>
  <si>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</si>
  <si>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</si>
  <si>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</si>
  <si>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</si>
  <si>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</si>
  <si>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</si>
  <si>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</si>
  <si>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</si>
  <si>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</si>
  <si>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</si>
  <si>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</si>
  <si>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</si>
  <si>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</si>
  <si>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</si>
  <si>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</si>
  <si>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</si>
  <si>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</si>
  <si>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</si>
  <si>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</si>
  <si>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</si>
  <si>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</si>
  <si>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</si>
  <si>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</si>
  <si>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</si>
  <si>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</si>
  <si>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</si>
  <si>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</si>
  <si>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</si>
  <si>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</si>
  <si>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</si>
  <si>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</si>
  <si>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</si>
  <si>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</si>
  <si>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</si>
  <si>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</si>
  <si>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</si>
  <si>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</si>
  <si>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</si>
  <si>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</si>
  <si>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</si>
  <si>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</si>
  <si>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</si>
  <si>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</si>
  <si>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</si>
  <si>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</si>
  <si>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</si>
  <si>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</si>
  <si>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</si>
  <si>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</si>
  <si>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</si>
  <si>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</si>
  <si>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</si>
  <si>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</si>
  <si>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</si>
  <si>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</si>
  <si>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</si>
  <si>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</si>
  <si>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</si>
  <si>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</si>
  <si>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</si>
  <si>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</si>
  <si>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</si>
  <si>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</si>
  <si>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</si>
  <si>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Плановый период</t>
  </si>
  <si>
    <t>тыс. рублей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</si>
  <si>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</si>
  <si>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</si>
  <si>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</si>
  <si>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</si>
  <si>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</si>
  <si>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</si>
  <si>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решением Тужинской районной Думы</t>
  </si>
  <si>
    <t>907 2 02 29999 05 0000 150</t>
  </si>
  <si>
    <t xml:space="preserve">                                                               Приложение № 18</t>
  </si>
  <si>
    <t>2026 год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</si>
  <si>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2026-2027 годы</t>
  </si>
  <si>
    <t>2027 год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</si>
  <si>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</si>
  <si>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на поддержку отрасли культуры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</si>
  <si>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</si>
  <si>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</si>
  <si>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</si>
  <si>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</si>
  <si>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                                                       от 20.12.2024 №37/228</t>
  </si>
  <si>
    <t>поправки февраль</t>
  </si>
  <si>
    <t>Прочие межбюджетные трансферты, передаваемые бюджетам муниципальных районов</t>
  </si>
  <si>
    <t>ВСЕГО ДОХОДОВ</t>
  </si>
  <si>
    <t xml:space="preserve">                                                               Приложение № 10</t>
  </si>
  <si>
    <t xml:space="preserve">                                                               от 21.02.2025 №39/239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</si>
</sst>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3" fillId="0" borderId="0" xfId="0" applyFont="1" applyFill="1" applyAlignment="1">
      <alignment horizontal="right"/>
    </xf>
    <xf numFmtId="0" fontId="0" fillId="0" borderId="1" xfId="0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7" fillId="0" borderId="1" xfId="0" applyNumberFormat="1" applyFont="1" applyBorder="1" applyAlignment="1">
      <alignment horizontal="right" vertical="top"/>
    </xf>
    <xf numFmtId="0" fontId="5" fillId="2" borderId="0" xfId="0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topLeftCell="A70" zoomScaleNormal="100" workbookViewId="0">
      <selection activeCell="E72" sqref="E72:H72"/>
    </sheetView>
  </sheetViews>
  <sheetFormatPr defaultRowHeight="15.75" x14ac:dyDescent="0.25"/>
  <cols>
    <col min="1" max="1" width="24.625" style="1" customWidth="1"/>
    <col min="2" max="2" width="54.875" style="6" customWidth="1"/>
    <col min="3" max="3" width="0.125" style="15" hidden="1" customWidth="1"/>
    <col min="4" max="4" width="0.125" style="15" customWidth="1"/>
    <col min="5" max="5" width="14" style="15" customWidth="1"/>
    <col min="6" max="6" width="0.125" style="7" customWidth="1"/>
    <col min="7" max="7" width="11" style="7" hidden="1" customWidth="1"/>
    <col min="8" max="8" width="13" style="7" customWidth="1"/>
    <col min="9" max="116" width="9" style="1"/>
    <col min="117" max="117" width="24.375" style="1" customWidth="1"/>
    <col min="118" max="118" width="45.875" style="1" customWidth="1"/>
    <col min="119" max="119" width="13.875" style="1" customWidth="1"/>
    <col min="120" max="123" width="14" style="1" customWidth="1"/>
    <col min="124" max="124" width="18.25" style="1" customWidth="1"/>
    <col min="125" max="372" width="9" style="1"/>
    <col min="373" max="373" width="24.375" style="1" customWidth="1"/>
    <col min="374" max="374" width="45.875" style="1" customWidth="1"/>
    <col min="375" max="375" width="13.875" style="1" customWidth="1"/>
    <col min="376" max="379" width="14" style="1" customWidth="1"/>
    <col min="380" max="380" width="18.25" style="1" customWidth="1"/>
    <col min="381" max="628" width="9" style="1"/>
    <col min="629" max="629" width="24.375" style="1" customWidth="1"/>
    <col min="630" max="630" width="45.875" style="1" customWidth="1"/>
    <col min="631" max="631" width="13.875" style="1" customWidth="1"/>
    <col min="632" max="635" width="14" style="1" customWidth="1"/>
    <col min="636" max="636" width="18.25" style="1" customWidth="1"/>
    <col min="637" max="884" width="9" style="1"/>
    <col min="885" max="885" width="24.375" style="1" customWidth="1"/>
    <col min="886" max="886" width="45.875" style="1" customWidth="1"/>
    <col min="887" max="887" width="13.875" style="1" customWidth="1"/>
    <col min="888" max="891" width="14" style="1" customWidth="1"/>
    <col min="892" max="892" width="18.25" style="1" customWidth="1"/>
    <col min="893" max="1140" width="9" style="1"/>
    <col min="1141" max="1141" width="24.375" style="1" customWidth="1"/>
    <col min="1142" max="1142" width="45.875" style="1" customWidth="1"/>
    <col min="1143" max="1143" width="13.875" style="1" customWidth="1"/>
    <col min="1144" max="1147" width="14" style="1" customWidth="1"/>
    <col min="1148" max="1148" width="18.25" style="1" customWidth="1"/>
    <col min="1149" max="1396" width="9" style="1"/>
    <col min="1397" max="1397" width="24.375" style="1" customWidth="1"/>
    <col min="1398" max="1398" width="45.875" style="1" customWidth="1"/>
    <col min="1399" max="1399" width="13.875" style="1" customWidth="1"/>
    <col min="1400" max="1403" width="14" style="1" customWidth="1"/>
    <col min="1404" max="1404" width="18.25" style="1" customWidth="1"/>
    <col min="1405" max="1652" width="9" style="1"/>
    <col min="1653" max="1653" width="24.375" style="1" customWidth="1"/>
    <col min="1654" max="1654" width="45.875" style="1" customWidth="1"/>
    <col min="1655" max="1655" width="13.875" style="1" customWidth="1"/>
    <col min="1656" max="1659" width="14" style="1" customWidth="1"/>
    <col min="1660" max="1660" width="18.25" style="1" customWidth="1"/>
    <col min="1661" max="1908" width="9" style="1"/>
    <col min="1909" max="1909" width="24.375" style="1" customWidth="1"/>
    <col min="1910" max="1910" width="45.875" style="1" customWidth="1"/>
    <col min="1911" max="1911" width="13.875" style="1" customWidth="1"/>
    <col min="1912" max="1915" width="14" style="1" customWidth="1"/>
    <col min="1916" max="1916" width="18.25" style="1" customWidth="1"/>
    <col min="1917" max="2164" width="9" style="1"/>
    <col min="2165" max="2165" width="24.375" style="1" customWidth="1"/>
    <col min="2166" max="2166" width="45.875" style="1" customWidth="1"/>
    <col min="2167" max="2167" width="13.875" style="1" customWidth="1"/>
    <col min="2168" max="2171" width="14" style="1" customWidth="1"/>
    <col min="2172" max="2172" width="18.25" style="1" customWidth="1"/>
    <col min="2173" max="2420" width="9" style="1"/>
    <col min="2421" max="2421" width="24.375" style="1" customWidth="1"/>
    <col min="2422" max="2422" width="45.875" style="1" customWidth="1"/>
    <col min="2423" max="2423" width="13.875" style="1" customWidth="1"/>
    <col min="2424" max="2427" width="14" style="1" customWidth="1"/>
    <col min="2428" max="2428" width="18.25" style="1" customWidth="1"/>
    <col min="2429" max="2676" width="9" style="1"/>
    <col min="2677" max="2677" width="24.375" style="1" customWidth="1"/>
    <col min="2678" max="2678" width="45.875" style="1" customWidth="1"/>
    <col min="2679" max="2679" width="13.875" style="1" customWidth="1"/>
    <col min="2680" max="2683" width="14" style="1" customWidth="1"/>
    <col min="2684" max="2684" width="18.25" style="1" customWidth="1"/>
    <col min="2685" max="2932" width="9" style="1"/>
    <col min="2933" max="2933" width="24.375" style="1" customWidth="1"/>
    <col min="2934" max="2934" width="45.875" style="1" customWidth="1"/>
    <col min="2935" max="2935" width="13.875" style="1" customWidth="1"/>
    <col min="2936" max="2939" width="14" style="1" customWidth="1"/>
    <col min="2940" max="2940" width="18.25" style="1" customWidth="1"/>
    <col min="2941" max="3188" width="9" style="1"/>
    <col min="3189" max="3189" width="24.375" style="1" customWidth="1"/>
    <col min="3190" max="3190" width="45.875" style="1" customWidth="1"/>
    <col min="3191" max="3191" width="13.875" style="1" customWidth="1"/>
    <col min="3192" max="3195" width="14" style="1" customWidth="1"/>
    <col min="3196" max="3196" width="18.25" style="1" customWidth="1"/>
    <col min="3197" max="3444" width="9" style="1"/>
    <col min="3445" max="3445" width="24.375" style="1" customWidth="1"/>
    <col min="3446" max="3446" width="45.875" style="1" customWidth="1"/>
    <col min="3447" max="3447" width="13.875" style="1" customWidth="1"/>
    <col min="3448" max="3451" width="14" style="1" customWidth="1"/>
    <col min="3452" max="3452" width="18.25" style="1" customWidth="1"/>
    <col min="3453" max="3700" width="9" style="1"/>
    <col min="3701" max="3701" width="24.375" style="1" customWidth="1"/>
    <col min="3702" max="3702" width="45.875" style="1" customWidth="1"/>
    <col min="3703" max="3703" width="13.875" style="1" customWidth="1"/>
    <col min="3704" max="3707" width="14" style="1" customWidth="1"/>
    <col min="3708" max="3708" width="18.25" style="1" customWidth="1"/>
    <col min="3709" max="3956" width="9" style="1"/>
    <col min="3957" max="3957" width="24.375" style="1" customWidth="1"/>
    <col min="3958" max="3958" width="45.875" style="1" customWidth="1"/>
    <col min="3959" max="3959" width="13.875" style="1" customWidth="1"/>
    <col min="3960" max="3963" width="14" style="1" customWidth="1"/>
    <col min="3964" max="3964" width="18.25" style="1" customWidth="1"/>
    <col min="3965" max="4212" width="9" style="1"/>
    <col min="4213" max="4213" width="24.375" style="1" customWidth="1"/>
    <col min="4214" max="4214" width="45.875" style="1" customWidth="1"/>
    <col min="4215" max="4215" width="13.875" style="1" customWidth="1"/>
    <col min="4216" max="4219" width="14" style="1" customWidth="1"/>
    <col min="4220" max="4220" width="18.25" style="1" customWidth="1"/>
    <col min="4221" max="4468" width="9" style="1"/>
    <col min="4469" max="4469" width="24.375" style="1" customWidth="1"/>
    <col min="4470" max="4470" width="45.875" style="1" customWidth="1"/>
    <col min="4471" max="4471" width="13.875" style="1" customWidth="1"/>
    <col min="4472" max="4475" width="14" style="1" customWidth="1"/>
    <col min="4476" max="4476" width="18.25" style="1" customWidth="1"/>
    <col min="4477" max="4724" width="9" style="1"/>
    <col min="4725" max="4725" width="24.375" style="1" customWidth="1"/>
    <col min="4726" max="4726" width="45.875" style="1" customWidth="1"/>
    <col min="4727" max="4727" width="13.875" style="1" customWidth="1"/>
    <col min="4728" max="4731" width="14" style="1" customWidth="1"/>
    <col min="4732" max="4732" width="18.25" style="1" customWidth="1"/>
    <col min="4733" max="4980" width="9" style="1"/>
    <col min="4981" max="4981" width="24.375" style="1" customWidth="1"/>
    <col min="4982" max="4982" width="45.875" style="1" customWidth="1"/>
    <col min="4983" max="4983" width="13.875" style="1" customWidth="1"/>
    <col min="4984" max="4987" width="14" style="1" customWidth="1"/>
    <col min="4988" max="4988" width="18.25" style="1" customWidth="1"/>
    <col min="4989" max="5236" width="9" style="1"/>
    <col min="5237" max="5237" width="24.375" style="1" customWidth="1"/>
    <col min="5238" max="5238" width="45.875" style="1" customWidth="1"/>
    <col min="5239" max="5239" width="13.875" style="1" customWidth="1"/>
    <col min="5240" max="5243" width="14" style="1" customWidth="1"/>
    <col min="5244" max="5244" width="18.25" style="1" customWidth="1"/>
    <col min="5245" max="5492" width="9" style="1"/>
    <col min="5493" max="5493" width="24.375" style="1" customWidth="1"/>
    <col min="5494" max="5494" width="45.875" style="1" customWidth="1"/>
    <col min="5495" max="5495" width="13.875" style="1" customWidth="1"/>
    <col min="5496" max="5499" width="14" style="1" customWidth="1"/>
    <col min="5500" max="5500" width="18.25" style="1" customWidth="1"/>
    <col min="5501" max="5748" width="9" style="1"/>
    <col min="5749" max="5749" width="24.375" style="1" customWidth="1"/>
    <col min="5750" max="5750" width="45.875" style="1" customWidth="1"/>
    <col min="5751" max="5751" width="13.875" style="1" customWidth="1"/>
    <col min="5752" max="5755" width="14" style="1" customWidth="1"/>
    <col min="5756" max="5756" width="18.25" style="1" customWidth="1"/>
    <col min="5757" max="6004" width="9" style="1"/>
    <col min="6005" max="6005" width="24.375" style="1" customWidth="1"/>
    <col min="6006" max="6006" width="45.875" style="1" customWidth="1"/>
    <col min="6007" max="6007" width="13.875" style="1" customWidth="1"/>
    <col min="6008" max="6011" width="14" style="1" customWidth="1"/>
    <col min="6012" max="6012" width="18.25" style="1" customWidth="1"/>
    <col min="6013" max="6260" width="9" style="1"/>
    <col min="6261" max="6261" width="24.375" style="1" customWidth="1"/>
    <col min="6262" max="6262" width="45.875" style="1" customWidth="1"/>
    <col min="6263" max="6263" width="13.875" style="1" customWidth="1"/>
    <col min="6264" max="6267" width="14" style="1" customWidth="1"/>
    <col min="6268" max="6268" width="18.25" style="1" customWidth="1"/>
    <col min="6269" max="6516" width="9" style="1"/>
    <col min="6517" max="6517" width="24.375" style="1" customWidth="1"/>
    <col min="6518" max="6518" width="45.875" style="1" customWidth="1"/>
    <col min="6519" max="6519" width="13.875" style="1" customWidth="1"/>
    <col min="6520" max="6523" width="14" style="1" customWidth="1"/>
    <col min="6524" max="6524" width="18.25" style="1" customWidth="1"/>
    <col min="6525" max="6772" width="9" style="1"/>
    <col min="6773" max="6773" width="24.375" style="1" customWidth="1"/>
    <col min="6774" max="6774" width="45.875" style="1" customWidth="1"/>
    <col min="6775" max="6775" width="13.875" style="1" customWidth="1"/>
    <col min="6776" max="6779" width="14" style="1" customWidth="1"/>
    <col min="6780" max="6780" width="18.25" style="1" customWidth="1"/>
    <col min="6781" max="7028" width="9" style="1"/>
    <col min="7029" max="7029" width="24.375" style="1" customWidth="1"/>
    <col min="7030" max="7030" width="45.875" style="1" customWidth="1"/>
    <col min="7031" max="7031" width="13.875" style="1" customWidth="1"/>
    <col min="7032" max="7035" width="14" style="1" customWidth="1"/>
    <col min="7036" max="7036" width="18.25" style="1" customWidth="1"/>
    <col min="7037" max="7284" width="9" style="1"/>
    <col min="7285" max="7285" width="24.375" style="1" customWidth="1"/>
    <col min="7286" max="7286" width="45.875" style="1" customWidth="1"/>
    <col min="7287" max="7287" width="13.875" style="1" customWidth="1"/>
    <col min="7288" max="7291" width="14" style="1" customWidth="1"/>
    <col min="7292" max="7292" width="18.25" style="1" customWidth="1"/>
    <col min="7293" max="7540" width="9" style="1"/>
    <col min="7541" max="7541" width="24.375" style="1" customWidth="1"/>
    <col min="7542" max="7542" width="45.875" style="1" customWidth="1"/>
    <col min="7543" max="7543" width="13.875" style="1" customWidth="1"/>
    <col min="7544" max="7547" width="14" style="1" customWidth="1"/>
    <col min="7548" max="7548" width="18.25" style="1" customWidth="1"/>
    <col min="7549" max="7796" width="9" style="1"/>
    <col min="7797" max="7797" width="24.375" style="1" customWidth="1"/>
    <col min="7798" max="7798" width="45.875" style="1" customWidth="1"/>
    <col min="7799" max="7799" width="13.875" style="1" customWidth="1"/>
    <col min="7800" max="7803" width="14" style="1" customWidth="1"/>
    <col min="7804" max="7804" width="18.25" style="1" customWidth="1"/>
    <col min="7805" max="8052" width="9" style="1"/>
    <col min="8053" max="8053" width="24.375" style="1" customWidth="1"/>
    <col min="8054" max="8054" width="45.875" style="1" customWidth="1"/>
    <col min="8055" max="8055" width="13.875" style="1" customWidth="1"/>
    <col min="8056" max="8059" width="14" style="1" customWidth="1"/>
    <col min="8060" max="8060" width="18.25" style="1" customWidth="1"/>
    <col min="8061" max="8308" width="9" style="1"/>
    <col min="8309" max="8309" width="24.375" style="1" customWidth="1"/>
    <col min="8310" max="8310" width="45.875" style="1" customWidth="1"/>
    <col min="8311" max="8311" width="13.875" style="1" customWidth="1"/>
    <col min="8312" max="8315" width="14" style="1" customWidth="1"/>
    <col min="8316" max="8316" width="18.25" style="1" customWidth="1"/>
    <col min="8317" max="8564" width="9" style="1"/>
    <col min="8565" max="8565" width="24.375" style="1" customWidth="1"/>
    <col min="8566" max="8566" width="45.875" style="1" customWidth="1"/>
    <col min="8567" max="8567" width="13.875" style="1" customWidth="1"/>
    <col min="8568" max="8571" width="14" style="1" customWidth="1"/>
    <col min="8572" max="8572" width="18.25" style="1" customWidth="1"/>
    <col min="8573" max="8820" width="9" style="1"/>
    <col min="8821" max="8821" width="24.375" style="1" customWidth="1"/>
    <col min="8822" max="8822" width="45.875" style="1" customWidth="1"/>
    <col min="8823" max="8823" width="13.875" style="1" customWidth="1"/>
    <col min="8824" max="8827" width="14" style="1" customWidth="1"/>
    <col min="8828" max="8828" width="18.25" style="1" customWidth="1"/>
    <col min="8829" max="9076" width="9" style="1"/>
    <col min="9077" max="9077" width="24.375" style="1" customWidth="1"/>
    <col min="9078" max="9078" width="45.875" style="1" customWidth="1"/>
    <col min="9079" max="9079" width="13.875" style="1" customWidth="1"/>
    <col min="9080" max="9083" width="14" style="1" customWidth="1"/>
    <col min="9084" max="9084" width="18.25" style="1" customWidth="1"/>
    <col min="9085" max="9332" width="9" style="1"/>
    <col min="9333" max="9333" width="24.375" style="1" customWidth="1"/>
    <col min="9334" max="9334" width="45.875" style="1" customWidth="1"/>
    <col min="9335" max="9335" width="13.875" style="1" customWidth="1"/>
    <col min="9336" max="9339" width="14" style="1" customWidth="1"/>
    <col min="9340" max="9340" width="18.25" style="1" customWidth="1"/>
    <col min="9341" max="9588" width="9" style="1"/>
    <col min="9589" max="9589" width="24.375" style="1" customWidth="1"/>
    <col min="9590" max="9590" width="45.875" style="1" customWidth="1"/>
    <col min="9591" max="9591" width="13.875" style="1" customWidth="1"/>
    <col min="9592" max="9595" width="14" style="1" customWidth="1"/>
    <col min="9596" max="9596" width="18.25" style="1" customWidth="1"/>
    <col min="9597" max="9844" width="9" style="1"/>
    <col min="9845" max="9845" width="24.375" style="1" customWidth="1"/>
    <col min="9846" max="9846" width="45.875" style="1" customWidth="1"/>
    <col min="9847" max="9847" width="13.875" style="1" customWidth="1"/>
    <col min="9848" max="9851" width="14" style="1" customWidth="1"/>
    <col min="9852" max="9852" width="18.25" style="1" customWidth="1"/>
    <col min="9853" max="10100" width="9" style="1"/>
    <col min="10101" max="10101" width="24.375" style="1" customWidth="1"/>
    <col min="10102" max="10102" width="45.875" style="1" customWidth="1"/>
    <col min="10103" max="10103" width="13.875" style="1" customWidth="1"/>
    <col min="10104" max="10107" width="14" style="1" customWidth="1"/>
    <col min="10108" max="10108" width="18.25" style="1" customWidth="1"/>
    <col min="10109" max="10356" width="9" style="1"/>
    <col min="10357" max="10357" width="24.375" style="1" customWidth="1"/>
    <col min="10358" max="10358" width="45.875" style="1" customWidth="1"/>
    <col min="10359" max="10359" width="13.875" style="1" customWidth="1"/>
    <col min="10360" max="10363" width="14" style="1" customWidth="1"/>
    <col min="10364" max="10364" width="18.25" style="1" customWidth="1"/>
    <col min="10365" max="10612" width="9" style="1"/>
    <col min="10613" max="10613" width="24.375" style="1" customWidth="1"/>
    <col min="10614" max="10614" width="45.875" style="1" customWidth="1"/>
    <col min="10615" max="10615" width="13.875" style="1" customWidth="1"/>
    <col min="10616" max="10619" width="14" style="1" customWidth="1"/>
    <col min="10620" max="10620" width="18.25" style="1" customWidth="1"/>
    <col min="10621" max="10868" width="9" style="1"/>
    <col min="10869" max="10869" width="24.375" style="1" customWidth="1"/>
    <col min="10870" max="10870" width="45.875" style="1" customWidth="1"/>
    <col min="10871" max="10871" width="13.875" style="1" customWidth="1"/>
    <col min="10872" max="10875" width="14" style="1" customWidth="1"/>
    <col min="10876" max="10876" width="18.25" style="1" customWidth="1"/>
    <col min="10877" max="11124" width="9" style="1"/>
    <col min="11125" max="11125" width="24.375" style="1" customWidth="1"/>
    <col min="11126" max="11126" width="45.875" style="1" customWidth="1"/>
    <col min="11127" max="11127" width="13.875" style="1" customWidth="1"/>
    <col min="11128" max="11131" width="14" style="1" customWidth="1"/>
    <col min="11132" max="11132" width="18.25" style="1" customWidth="1"/>
    <col min="11133" max="11380" width="9" style="1"/>
    <col min="11381" max="11381" width="24.375" style="1" customWidth="1"/>
    <col min="11382" max="11382" width="45.875" style="1" customWidth="1"/>
    <col min="11383" max="11383" width="13.875" style="1" customWidth="1"/>
    <col min="11384" max="11387" width="14" style="1" customWidth="1"/>
    <col min="11388" max="11388" width="18.25" style="1" customWidth="1"/>
    <col min="11389" max="11636" width="9" style="1"/>
    <col min="11637" max="11637" width="24.375" style="1" customWidth="1"/>
    <col min="11638" max="11638" width="45.875" style="1" customWidth="1"/>
    <col min="11639" max="11639" width="13.875" style="1" customWidth="1"/>
    <col min="11640" max="11643" width="14" style="1" customWidth="1"/>
    <col min="11644" max="11644" width="18.25" style="1" customWidth="1"/>
    <col min="11645" max="11892" width="9" style="1"/>
    <col min="11893" max="11893" width="24.375" style="1" customWidth="1"/>
    <col min="11894" max="11894" width="45.875" style="1" customWidth="1"/>
    <col min="11895" max="11895" width="13.875" style="1" customWidth="1"/>
    <col min="11896" max="11899" width="14" style="1" customWidth="1"/>
    <col min="11900" max="11900" width="18.25" style="1" customWidth="1"/>
    <col min="11901" max="12148" width="9" style="1"/>
    <col min="12149" max="12149" width="24.375" style="1" customWidth="1"/>
    <col min="12150" max="12150" width="45.875" style="1" customWidth="1"/>
    <col min="12151" max="12151" width="13.875" style="1" customWidth="1"/>
    <col min="12152" max="12155" width="14" style="1" customWidth="1"/>
    <col min="12156" max="12156" width="18.25" style="1" customWidth="1"/>
    <col min="12157" max="12404" width="9" style="1"/>
    <col min="12405" max="12405" width="24.375" style="1" customWidth="1"/>
    <col min="12406" max="12406" width="45.875" style="1" customWidth="1"/>
    <col min="12407" max="12407" width="13.875" style="1" customWidth="1"/>
    <col min="12408" max="12411" width="14" style="1" customWidth="1"/>
    <col min="12412" max="12412" width="18.25" style="1" customWidth="1"/>
    <col min="12413" max="12660" width="9" style="1"/>
    <col min="12661" max="12661" width="24.375" style="1" customWidth="1"/>
    <col min="12662" max="12662" width="45.875" style="1" customWidth="1"/>
    <col min="12663" max="12663" width="13.875" style="1" customWidth="1"/>
    <col min="12664" max="12667" width="14" style="1" customWidth="1"/>
    <col min="12668" max="12668" width="18.25" style="1" customWidth="1"/>
    <col min="12669" max="12916" width="9" style="1"/>
    <col min="12917" max="12917" width="24.375" style="1" customWidth="1"/>
    <col min="12918" max="12918" width="45.875" style="1" customWidth="1"/>
    <col min="12919" max="12919" width="13.875" style="1" customWidth="1"/>
    <col min="12920" max="12923" width="14" style="1" customWidth="1"/>
    <col min="12924" max="12924" width="18.25" style="1" customWidth="1"/>
    <col min="12925" max="13172" width="9" style="1"/>
    <col min="13173" max="13173" width="24.375" style="1" customWidth="1"/>
    <col min="13174" max="13174" width="45.875" style="1" customWidth="1"/>
    <col min="13175" max="13175" width="13.875" style="1" customWidth="1"/>
    <col min="13176" max="13179" width="14" style="1" customWidth="1"/>
    <col min="13180" max="13180" width="18.25" style="1" customWidth="1"/>
    <col min="13181" max="13428" width="9" style="1"/>
    <col min="13429" max="13429" width="24.375" style="1" customWidth="1"/>
    <col min="13430" max="13430" width="45.875" style="1" customWidth="1"/>
    <col min="13431" max="13431" width="13.875" style="1" customWidth="1"/>
    <col min="13432" max="13435" width="14" style="1" customWidth="1"/>
    <col min="13436" max="13436" width="18.25" style="1" customWidth="1"/>
    <col min="13437" max="13684" width="9" style="1"/>
    <col min="13685" max="13685" width="24.375" style="1" customWidth="1"/>
    <col min="13686" max="13686" width="45.875" style="1" customWidth="1"/>
    <col min="13687" max="13687" width="13.875" style="1" customWidth="1"/>
    <col min="13688" max="13691" width="14" style="1" customWidth="1"/>
    <col min="13692" max="13692" width="18.25" style="1" customWidth="1"/>
    <col min="13693" max="13940" width="9" style="1"/>
    <col min="13941" max="13941" width="24.375" style="1" customWidth="1"/>
    <col min="13942" max="13942" width="45.875" style="1" customWidth="1"/>
    <col min="13943" max="13943" width="13.875" style="1" customWidth="1"/>
    <col min="13944" max="13947" width="14" style="1" customWidth="1"/>
    <col min="13948" max="13948" width="18.25" style="1" customWidth="1"/>
    <col min="13949" max="14196" width="9" style="1"/>
    <col min="14197" max="14197" width="24.375" style="1" customWidth="1"/>
    <col min="14198" max="14198" width="45.875" style="1" customWidth="1"/>
    <col min="14199" max="14199" width="13.875" style="1" customWidth="1"/>
    <col min="14200" max="14203" width="14" style="1" customWidth="1"/>
    <col min="14204" max="14204" width="18.25" style="1" customWidth="1"/>
    <col min="14205" max="14452" width="9" style="1"/>
    <col min="14453" max="14453" width="24.375" style="1" customWidth="1"/>
    <col min="14454" max="14454" width="45.875" style="1" customWidth="1"/>
    <col min="14455" max="14455" width="13.875" style="1" customWidth="1"/>
    <col min="14456" max="14459" width="14" style="1" customWidth="1"/>
    <col min="14460" max="14460" width="18.25" style="1" customWidth="1"/>
    <col min="14461" max="14708" width="9" style="1"/>
    <col min="14709" max="14709" width="24.375" style="1" customWidth="1"/>
    <col min="14710" max="14710" width="45.875" style="1" customWidth="1"/>
    <col min="14711" max="14711" width="13.875" style="1" customWidth="1"/>
    <col min="14712" max="14715" width="14" style="1" customWidth="1"/>
    <col min="14716" max="14716" width="18.25" style="1" customWidth="1"/>
    <col min="14717" max="14964" width="9" style="1"/>
    <col min="14965" max="14965" width="24.375" style="1" customWidth="1"/>
    <col min="14966" max="14966" width="45.875" style="1" customWidth="1"/>
    <col min="14967" max="14967" width="13.875" style="1" customWidth="1"/>
    <col min="14968" max="14971" width="14" style="1" customWidth="1"/>
    <col min="14972" max="14972" width="18.25" style="1" customWidth="1"/>
    <col min="14973" max="15220" width="9" style="1"/>
    <col min="15221" max="15221" width="24.375" style="1" customWidth="1"/>
    <col min="15222" max="15222" width="45.875" style="1" customWidth="1"/>
    <col min="15223" max="15223" width="13.875" style="1" customWidth="1"/>
    <col min="15224" max="15227" width="14" style="1" customWidth="1"/>
    <col min="15228" max="15228" width="18.25" style="1" customWidth="1"/>
    <col min="15229" max="15476" width="9" style="1"/>
    <col min="15477" max="15477" width="24.375" style="1" customWidth="1"/>
    <col min="15478" max="15478" width="45.875" style="1" customWidth="1"/>
    <col min="15479" max="15479" width="13.875" style="1" customWidth="1"/>
    <col min="15480" max="15483" width="14" style="1" customWidth="1"/>
    <col min="15484" max="15484" width="18.25" style="1" customWidth="1"/>
    <col min="15485" max="15732" width="9" style="1"/>
    <col min="15733" max="15733" width="24.375" style="1" customWidth="1"/>
    <col min="15734" max="15734" width="45.875" style="1" customWidth="1"/>
    <col min="15735" max="15735" width="13.875" style="1" customWidth="1"/>
    <col min="15736" max="15739" width="14" style="1" customWidth="1"/>
    <col min="15740" max="15740" width="18.25" style="1" customWidth="1"/>
    <col min="15741" max="15988" width="9" style="1"/>
    <col min="15989" max="15989" width="24.375" style="1" customWidth="1"/>
    <col min="15990" max="15990" width="45.875" style="1" customWidth="1"/>
    <col min="15991" max="15991" width="13.875" style="1" customWidth="1"/>
    <col min="15992" max="15995" width="14" style="1" customWidth="1"/>
    <col min="15996" max="15996" width="18.25" style="1" customWidth="1"/>
    <col min="15997" max="16384" width="9" style="1"/>
  </cols>
  <sheetData>
    <row r="1" spans="1:8" ht="18" customHeight="1" x14ac:dyDescent="0.25">
      <c r="B1" s="27" t="s">
        <v>161</v>
      </c>
      <c r="C1" s="27"/>
      <c r="D1" s="27"/>
      <c r="E1" s="27"/>
      <c r="F1" s="27"/>
      <c r="G1" s="20"/>
      <c r="H1" s="20"/>
    </row>
    <row r="2" spans="1:8" ht="18" customHeight="1" x14ac:dyDescent="0.25">
      <c r="B2" s="28" t="s">
        <v>145</v>
      </c>
      <c r="C2" s="13"/>
      <c r="D2" s="13"/>
      <c r="E2" s="13"/>
      <c r="F2" s="14"/>
      <c r="G2" s="14"/>
      <c r="H2" s="14"/>
    </row>
    <row r="3" spans="1:8" ht="18" customHeight="1" x14ac:dyDescent="0.25">
      <c r="B3" s="28" t="s">
        <v>162</v>
      </c>
      <c r="C3" s="24"/>
      <c r="D3" s="24"/>
      <c r="E3" s="24"/>
      <c r="F3" s="24"/>
      <c r="G3" s="20"/>
      <c r="H3" s="20"/>
    </row>
    <row r="4" spans="1:8" ht="18" customHeight="1" x14ac:dyDescent="0.25">
      <c r="B4" s="28"/>
      <c r="C4" s="24"/>
      <c r="D4" s="24"/>
      <c r="E4" s="24"/>
      <c r="F4" s="24"/>
      <c r="G4" s="24"/>
      <c r="H4" s="24"/>
    </row>
    <row r="5" spans="1:8" ht="18" customHeight="1" x14ac:dyDescent="0.25">
      <c r="B5" s="27" t="s">
        <v>147</v>
      </c>
      <c r="C5" s="13"/>
      <c r="D5" s="13"/>
      <c r="E5" s="13"/>
      <c r="F5" s="14"/>
      <c r="G5" s="14"/>
      <c r="H5" s="14"/>
    </row>
    <row r="6" spans="1:8" ht="18" customHeight="1" x14ac:dyDescent="0.25">
      <c r="B6" s="28" t="s">
        <v>145</v>
      </c>
      <c r="C6" s="28"/>
      <c r="D6" s="28"/>
      <c r="E6" s="28"/>
      <c r="F6" s="24"/>
      <c r="G6" s="20"/>
      <c r="H6" s="20"/>
    </row>
    <row r="7" spans="1:8" ht="18" customHeight="1" x14ac:dyDescent="0.25">
      <c r="B7" s="28" t="s">
        <v>157</v>
      </c>
      <c r="C7" s="28"/>
      <c r="D7" s="28"/>
      <c r="E7" s="28"/>
      <c r="F7" s="24"/>
      <c r="G7" s="20"/>
      <c r="H7" s="20"/>
    </row>
    <row r="8" spans="1:8" ht="19.5" customHeight="1" x14ac:dyDescent="0.25">
      <c r="A8" s="2"/>
      <c r="B8" s="3"/>
    </row>
    <row r="9" spans="1:8" ht="18" customHeight="1" x14ac:dyDescent="0.25">
      <c r="A9" s="37" t="s">
        <v>10</v>
      </c>
      <c r="B9" s="37"/>
      <c r="C9" s="37"/>
      <c r="D9" s="37"/>
      <c r="E9" s="37"/>
      <c r="F9" s="36"/>
      <c r="G9" s="20"/>
      <c r="H9" s="20"/>
    </row>
    <row r="10" spans="1:8" ht="54" customHeight="1" x14ac:dyDescent="0.25">
      <c r="A10" s="35" t="s">
        <v>149</v>
      </c>
      <c r="B10" s="35"/>
      <c r="C10" s="35"/>
      <c r="D10" s="35"/>
      <c r="E10" s="35"/>
      <c r="F10" s="36"/>
      <c r="G10" s="20"/>
      <c r="H10" s="20"/>
    </row>
    <row r="11" spans="1:8" ht="54" customHeight="1" x14ac:dyDescent="0.25">
      <c r="A11" s="12"/>
      <c r="B11" s="12"/>
      <c r="C11" s="30" t="s">
        <v>138</v>
      </c>
      <c r="D11" s="30"/>
      <c r="E11" s="30"/>
      <c r="F11" s="31"/>
      <c r="G11" s="21"/>
      <c r="H11" s="21"/>
    </row>
    <row r="12" spans="1:8" ht="35.25" customHeight="1" x14ac:dyDescent="0.25">
      <c r="A12" s="32" t="s">
        <v>0</v>
      </c>
      <c r="B12" s="32" t="s">
        <v>1</v>
      </c>
      <c r="C12" s="16" t="s">
        <v>137</v>
      </c>
      <c r="D12" s="16" t="s">
        <v>158</v>
      </c>
      <c r="E12" s="16" t="s">
        <v>137</v>
      </c>
      <c r="F12" s="22" t="s">
        <v>137</v>
      </c>
      <c r="G12" s="16" t="s">
        <v>158</v>
      </c>
      <c r="H12" s="22" t="s">
        <v>137</v>
      </c>
    </row>
    <row r="13" spans="1:8" s="4" customFormat="1" ht="110.25" x14ac:dyDescent="0.25">
      <c r="A13" s="33"/>
      <c r="B13" s="34"/>
      <c r="C13" s="16" t="s">
        <v>148</v>
      </c>
      <c r="D13" s="16" t="s">
        <v>148</v>
      </c>
      <c r="E13" s="16" t="s">
        <v>148</v>
      </c>
      <c r="F13" s="16" t="s">
        <v>150</v>
      </c>
      <c r="G13" s="16" t="s">
        <v>150</v>
      </c>
      <c r="H13" s="16" t="s">
        <v>150</v>
      </c>
    </row>
    <row r="14" spans="1:8" s="7" customFormat="1" x14ac:dyDescent="0.25">
      <c r="A14" s="5" t="s">
        <v>2</v>
      </c>
      <c r="B14" s="5" t="s">
        <v>3</v>
      </c>
      <c r="C14" s="17">
        <f t="shared" ref="C14:H14" si="0">C15+C18+C20+C24+C26+C29+C32+C34+C37+C39</f>
        <v>64890.195000000007</v>
      </c>
      <c r="D14" s="17">
        <f t="shared" si="0"/>
        <v>0</v>
      </c>
      <c r="E14" s="17">
        <f t="shared" si="0"/>
        <v>64890.195000000007</v>
      </c>
      <c r="F14" s="17">
        <f t="shared" si="0"/>
        <v>69639.272999999972</v>
      </c>
      <c r="G14" s="17">
        <f t="shared" si="0"/>
        <v>0</v>
      </c>
      <c r="H14" s="17">
        <f t="shared" si="0"/>
        <v>69639.272999999972</v>
      </c>
    </row>
    <row r="15" spans="1:8" s="7" customFormat="1" x14ac:dyDescent="0.25">
      <c r="A15" s="8" t="s">
        <v>23</v>
      </c>
      <c r="B15" s="8" t="s">
        <v>24</v>
      </c>
      <c r="C15" s="18">
        <f t="shared" ref="C15:H15" si="1">C16+C17</f>
        <v>16556.400000000001</v>
      </c>
      <c r="D15" s="18">
        <f t="shared" si="1"/>
        <v>0</v>
      </c>
      <c r="E15" s="18">
        <f t="shared" si="1"/>
        <v>16556.400000000001</v>
      </c>
      <c r="F15" s="18">
        <f t="shared" si="1"/>
        <v>17839.900000000001</v>
      </c>
      <c r="G15" s="18">
        <f t="shared" si="1"/>
        <v>0</v>
      </c>
      <c r="H15" s="18">
        <f t="shared" si="1"/>
        <v>17839.900000000001</v>
      </c>
    </row>
    <row r="16" spans="1:8" s="7" customFormat="1" hidden="1" x14ac:dyDescent="0.25">
      <c r="A16" s="8" t="s">
        <v>26</v>
      </c>
      <c r="B16" s="8" t="s">
        <v>25</v>
      </c>
      <c r="C16" s="18"/>
      <c r="D16" s="18"/>
      <c r="E16" s="18"/>
      <c r="F16" s="18"/>
      <c r="G16" s="18"/>
      <c r="H16" s="18"/>
    </row>
    <row r="17" spans="1:8" s="7" customFormat="1" x14ac:dyDescent="0.25">
      <c r="A17" s="8" t="s">
        <v>28</v>
      </c>
      <c r="B17" s="8" t="s">
        <v>27</v>
      </c>
      <c r="C17" s="18">
        <v>16556.400000000001</v>
      </c>
      <c r="D17" s="18"/>
      <c r="E17" s="18">
        <f>C17+D17</f>
        <v>16556.400000000001</v>
      </c>
      <c r="F17" s="18">
        <v>17839.900000000001</v>
      </c>
      <c r="G17" s="18">
        <v>0</v>
      </c>
      <c r="H17" s="18">
        <v>17839.900000000001</v>
      </c>
    </row>
    <row r="18" spans="1:8" s="7" customFormat="1" ht="47.25" x14ac:dyDescent="0.25">
      <c r="A18" s="8" t="s">
        <v>30</v>
      </c>
      <c r="B18" s="8" t="s">
        <v>29</v>
      </c>
      <c r="C18" s="18">
        <f t="shared" ref="C18:H18" si="2">C19</f>
        <v>4795.7</v>
      </c>
      <c r="D18" s="18">
        <f t="shared" si="2"/>
        <v>0</v>
      </c>
      <c r="E18" s="18">
        <f t="shared" si="2"/>
        <v>4795.7</v>
      </c>
      <c r="F18" s="18">
        <f t="shared" si="2"/>
        <v>5054.8</v>
      </c>
      <c r="G18" s="18">
        <f t="shared" si="2"/>
        <v>0</v>
      </c>
      <c r="H18" s="18">
        <f t="shared" si="2"/>
        <v>5054.8</v>
      </c>
    </row>
    <row r="19" spans="1:8" s="7" customFormat="1" ht="34.5" customHeight="1" x14ac:dyDescent="0.25">
      <c r="A19" s="8" t="s">
        <v>32</v>
      </c>
      <c r="B19" s="8" t="s">
        <v>31</v>
      </c>
      <c r="C19" s="18">
        <v>4795.7</v>
      </c>
      <c r="D19" s="18"/>
      <c r="E19" s="18">
        <f>C19+D19</f>
        <v>4795.7</v>
      </c>
      <c r="F19" s="18">
        <v>5054.8</v>
      </c>
      <c r="G19" s="18">
        <v>0</v>
      </c>
      <c r="H19" s="18">
        <v>5054.8</v>
      </c>
    </row>
    <row r="20" spans="1:8" s="7" customFormat="1" x14ac:dyDescent="0.25">
      <c r="A20" s="8" t="s">
        <v>34</v>
      </c>
      <c r="B20" s="8" t="s">
        <v>33</v>
      </c>
      <c r="C20" s="18">
        <f t="shared" ref="C20:H20" si="3">C21+C22+C23</f>
        <v>37162</v>
      </c>
      <c r="D20" s="18">
        <f t="shared" si="3"/>
        <v>0</v>
      </c>
      <c r="E20" s="18">
        <f t="shared" si="3"/>
        <v>37162</v>
      </c>
      <c r="F20" s="18">
        <f t="shared" si="3"/>
        <v>40162</v>
      </c>
      <c r="G20" s="18">
        <f t="shared" si="3"/>
        <v>0</v>
      </c>
      <c r="H20" s="18">
        <f t="shared" si="3"/>
        <v>40162</v>
      </c>
    </row>
    <row r="21" spans="1:8" s="7" customFormat="1" ht="31.5" x14ac:dyDescent="0.25">
      <c r="A21" s="8" t="s">
        <v>36</v>
      </c>
      <c r="B21" s="8" t="s">
        <v>35</v>
      </c>
      <c r="C21" s="18">
        <v>35197</v>
      </c>
      <c r="D21" s="18"/>
      <c r="E21" s="18">
        <f>C21+D21</f>
        <v>35197</v>
      </c>
      <c r="F21" s="18">
        <v>38257</v>
      </c>
      <c r="G21" s="18">
        <v>0</v>
      </c>
      <c r="H21" s="18">
        <v>38257</v>
      </c>
    </row>
    <row r="22" spans="1:8" s="7" customFormat="1" x14ac:dyDescent="0.25">
      <c r="A22" s="8" t="s">
        <v>81</v>
      </c>
      <c r="B22" s="8" t="s">
        <v>80</v>
      </c>
      <c r="C22" s="18">
        <v>917</v>
      </c>
      <c r="D22" s="18"/>
      <c r="E22" s="18">
        <f>C22+D22</f>
        <v>917</v>
      </c>
      <c r="F22" s="18">
        <v>909</v>
      </c>
      <c r="G22" s="18">
        <v>0</v>
      </c>
      <c r="H22" s="18">
        <v>909</v>
      </c>
    </row>
    <row r="23" spans="1:8" s="7" customFormat="1" ht="31.5" x14ac:dyDescent="0.25">
      <c r="A23" s="8" t="s">
        <v>82</v>
      </c>
      <c r="B23" s="8" t="s">
        <v>83</v>
      </c>
      <c r="C23" s="18">
        <v>1048</v>
      </c>
      <c r="D23" s="18"/>
      <c r="E23" s="18">
        <f>C23+D23</f>
        <v>1048</v>
      </c>
      <c r="F23" s="18">
        <v>996</v>
      </c>
      <c r="G23" s="18">
        <v>0</v>
      </c>
      <c r="H23" s="18">
        <v>996</v>
      </c>
    </row>
    <row r="24" spans="1:8" s="7" customFormat="1" x14ac:dyDescent="0.25">
      <c r="A24" s="8" t="s">
        <v>38</v>
      </c>
      <c r="B24" s="8" t="s">
        <v>37</v>
      </c>
      <c r="C24" s="18">
        <f t="shared" ref="C24:H24" si="4">C25</f>
        <v>784</v>
      </c>
      <c r="D24" s="18">
        <f t="shared" si="4"/>
        <v>0</v>
      </c>
      <c r="E24" s="18">
        <f t="shared" si="4"/>
        <v>784</v>
      </c>
      <c r="F24" s="18">
        <f t="shared" si="4"/>
        <v>785</v>
      </c>
      <c r="G24" s="18">
        <f t="shared" si="4"/>
        <v>0</v>
      </c>
      <c r="H24" s="18">
        <f t="shared" si="4"/>
        <v>785</v>
      </c>
    </row>
    <row r="25" spans="1:8" s="7" customFormat="1" x14ac:dyDescent="0.25">
      <c r="A25" s="8" t="s">
        <v>40</v>
      </c>
      <c r="B25" s="8" t="s">
        <v>39</v>
      </c>
      <c r="C25" s="18">
        <v>784</v>
      </c>
      <c r="D25" s="18"/>
      <c r="E25" s="18">
        <f>C25+D25</f>
        <v>784</v>
      </c>
      <c r="F25" s="18">
        <v>785</v>
      </c>
      <c r="G25" s="18">
        <v>0</v>
      </c>
      <c r="H25" s="18">
        <v>785</v>
      </c>
    </row>
    <row r="26" spans="1:8" s="7" customFormat="1" x14ac:dyDescent="0.25">
      <c r="A26" s="8" t="s">
        <v>42</v>
      </c>
      <c r="B26" s="8" t="s">
        <v>41</v>
      </c>
      <c r="C26" s="18">
        <f t="shared" ref="C26:H26" si="5">C27+C28</f>
        <v>524</v>
      </c>
      <c r="D26" s="18">
        <f t="shared" si="5"/>
        <v>0</v>
      </c>
      <c r="E26" s="18">
        <f t="shared" si="5"/>
        <v>524</v>
      </c>
      <c r="F26" s="18">
        <f t="shared" si="5"/>
        <v>544</v>
      </c>
      <c r="G26" s="18">
        <f t="shared" si="5"/>
        <v>0</v>
      </c>
      <c r="H26" s="18">
        <f t="shared" si="5"/>
        <v>544</v>
      </c>
    </row>
    <row r="27" spans="1:8" s="7" customFormat="1" ht="31.5" x14ac:dyDescent="0.25">
      <c r="A27" s="8" t="s">
        <v>84</v>
      </c>
      <c r="B27" s="8" t="s">
        <v>85</v>
      </c>
      <c r="C27" s="18">
        <v>524</v>
      </c>
      <c r="D27" s="18"/>
      <c r="E27" s="18">
        <f>C27+D27</f>
        <v>524</v>
      </c>
      <c r="F27" s="18">
        <v>544</v>
      </c>
      <c r="G27" s="18">
        <v>0</v>
      </c>
      <c r="H27" s="18">
        <v>544</v>
      </c>
    </row>
    <row r="28" spans="1:8" s="7" customFormat="1" ht="47.25" x14ac:dyDescent="0.25">
      <c r="A28" s="8" t="s">
        <v>43</v>
      </c>
      <c r="B28" s="8" t="s">
        <v>44</v>
      </c>
      <c r="C28" s="18">
        <v>0</v>
      </c>
      <c r="D28" s="18">
        <v>0</v>
      </c>
      <c r="E28" s="18">
        <f>C28+D28</f>
        <v>0</v>
      </c>
      <c r="F28" s="18">
        <v>0</v>
      </c>
      <c r="G28" s="18">
        <v>0</v>
      </c>
      <c r="H28" s="18">
        <v>0</v>
      </c>
    </row>
    <row r="29" spans="1:8" s="7" customFormat="1" ht="47.25" x14ac:dyDescent="0.25">
      <c r="A29" s="8" t="s">
        <v>45</v>
      </c>
      <c r="B29" s="8" t="s">
        <v>46</v>
      </c>
      <c r="C29" s="18">
        <f t="shared" ref="C29:H29" si="6">C30+C31</f>
        <v>1402.4</v>
      </c>
      <c r="D29" s="18">
        <f t="shared" si="6"/>
        <v>0</v>
      </c>
      <c r="E29" s="18">
        <f t="shared" si="6"/>
        <v>1402.4</v>
      </c>
      <c r="F29" s="18">
        <f t="shared" si="6"/>
        <v>1457.4</v>
      </c>
      <c r="G29" s="18">
        <f t="shared" si="6"/>
        <v>0</v>
      </c>
      <c r="H29" s="18">
        <f t="shared" si="6"/>
        <v>1457.4</v>
      </c>
    </row>
    <row r="30" spans="1:8" s="7" customFormat="1" ht="97.5" customHeight="1" x14ac:dyDescent="0.25">
      <c r="A30" s="8" t="s">
        <v>47</v>
      </c>
      <c r="B30" s="8" t="s">
        <v>48</v>
      </c>
      <c r="C30" s="18">
        <v>1234.4000000000001</v>
      </c>
      <c r="D30" s="18"/>
      <c r="E30" s="18">
        <f>C30+D30</f>
        <v>1234.4000000000001</v>
      </c>
      <c r="F30" s="18">
        <v>1285.4000000000001</v>
      </c>
      <c r="G30" s="18">
        <v>0</v>
      </c>
      <c r="H30" s="18">
        <v>1285.4000000000001</v>
      </c>
    </row>
    <row r="31" spans="1:8" s="7" customFormat="1" ht="94.5" x14ac:dyDescent="0.25">
      <c r="A31" s="8" t="s">
        <v>86</v>
      </c>
      <c r="B31" s="8" t="s">
        <v>151</v>
      </c>
      <c r="C31" s="18">
        <v>168</v>
      </c>
      <c r="D31" s="18"/>
      <c r="E31" s="18">
        <f>C31+D31</f>
        <v>168</v>
      </c>
      <c r="F31" s="18">
        <v>172</v>
      </c>
      <c r="G31" s="18">
        <v>0</v>
      </c>
      <c r="H31" s="18">
        <v>172</v>
      </c>
    </row>
    <row r="32" spans="1:8" s="7" customFormat="1" ht="31.5" x14ac:dyDescent="0.25">
      <c r="A32" s="8" t="s">
        <v>50</v>
      </c>
      <c r="B32" s="8" t="s">
        <v>49</v>
      </c>
      <c r="C32" s="18">
        <f t="shared" ref="C32:H32" si="7">C33</f>
        <v>64.093000000000004</v>
      </c>
      <c r="D32" s="18">
        <f t="shared" si="7"/>
        <v>0</v>
      </c>
      <c r="E32" s="18">
        <f t="shared" si="7"/>
        <v>64.093000000000004</v>
      </c>
      <c r="F32" s="18">
        <f t="shared" si="7"/>
        <v>64.093000000000004</v>
      </c>
      <c r="G32" s="18">
        <f t="shared" si="7"/>
        <v>0</v>
      </c>
      <c r="H32" s="18">
        <f t="shared" si="7"/>
        <v>64.093000000000004</v>
      </c>
    </row>
    <row r="33" spans="1:8" s="7" customFormat="1" ht="21.75" customHeight="1" x14ac:dyDescent="0.25">
      <c r="A33" s="8" t="s">
        <v>51</v>
      </c>
      <c r="B33" s="8" t="s">
        <v>52</v>
      </c>
      <c r="C33" s="18">
        <v>64.093000000000004</v>
      </c>
      <c r="D33" s="18"/>
      <c r="E33" s="18">
        <f>C33+D33</f>
        <v>64.093000000000004</v>
      </c>
      <c r="F33" s="18">
        <v>64.093000000000004</v>
      </c>
      <c r="G33" s="18">
        <v>0</v>
      </c>
      <c r="H33" s="18">
        <v>64.093000000000004</v>
      </c>
    </row>
    <row r="34" spans="1:8" s="7" customFormat="1" ht="31.5" x14ac:dyDescent="0.25">
      <c r="A34" s="8" t="s">
        <v>53</v>
      </c>
      <c r="B34" s="8" t="s">
        <v>54</v>
      </c>
      <c r="C34" s="18">
        <f t="shared" ref="C34:H34" si="8">C35+C36</f>
        <v>3501.902</v>
      </c>
      <c r="D34" s="18">
        <f t="shared" si="8"/>
        <v>0</v>
      </c>
      <c r="E34" s="18">
        <f t="shared" si="8"/>
        <v>3501.902</v>
      </c>
      <c r="F34" s="18">
        <f t="shared" si="8"/>
        <v>3633.68</v>
      </c>
      <c r="G34" s="18">
        <f t="shared" si="8"/>
        <v>0</v>
      </c>
      <c r="H34" s="18">
        <f t="shared" si="8"/>
        <v>3633.68</v>
      </c>
    </row>
    <row r="35" spans="1:8" s="7" customFormat="1" x14ac:dyDescent="0.25">
      <c r="A35" s="8" t="s">
        <v>55</v>
      </c>
      <c r="B35" s="8" t="s">
        <v>56</v>
      </c>
      <c r="C35" s="18">
        <v>2881.902</v>
      </c>
      <c r="D35" s="18"/>
      <c r="E35" s="18">
        <f>C35+D35</f>
        <v>2881.902</v>
      </c>
      <c r="F35" s="18">
        <v>2953.68</v>
      </c>
      <c r="G35" s="18">
        <v>0</v>
      </c>
      <c r="H35" s="18">
        <v>2953.68</v>
      </c>
    </row>
    <row r="36" spans="1:8" s="7" customFormat="1" x14ac:dyDescent="0.25">
      <c r="A36" s="8" t="s">
        <v>57</v>
      </c>
      <c r="B36" s="8" t="s">
        <v>58</v>
      </c>
      <c r="C36" s="18">
        <v>620</v>
      </c>
      <c r="D36" s="18"/>
      <c r="E36" s="18">
        <f>C36+D36</f>
        <v>620</v>
      </c>
      <c r="F36" s="18">
        <v>680</v>
      </c>
      <c r="G36" s="18">
        <v>0</v>
      </c>
      <c r="H36" s="18">
        <v>680</v>
      </c>
    </row>
    <row r="37" spans="1:8" s="7" customFormat="1" ht="31.5" x14ac:dyDescent="0.25">
      <c r="A37" s="8" t="s">
        <v>59</v>
      </c>
      <c r="B37" s="8" t="s">
        <v>60</v>
      </c>
      <c r="C37" s="18">
        <f t="shared" ref="C37:H37" si="9">C38</f>
        <v>0</v>
      </c>
      <c r="D37" s="18">
        <f t="shared" si="9"/>
        <v>0</v>
      </c>
      <c r="E37" s="18">
        <f t="shared" si="9"/>
        <v>0</v>
      </c>
      <c r="F37" s="18">
        <f t="shared" si="9"/>
        <v>0</v>
      </c>
      <c r="G37" s="18">
        <f t="shared" si="9"/>
        <v>0</v>
      </c>
      <c r="H37" s="18">
        <f t="shared" si="9"/>
        <v>0</v>
      </c>
    </row>
    <row r="38" spans="1:8" s="7" customFormat="1" ht="94.5" x14ac:dyDescent="0.25">
      <c r="A38" s="8" t="s">
        <v>62</v>
      </c>
      <c r="B38" s="8" t="s">
        <v>61</v>
      </c>
      <c r="C38" s="18">
        <v>0</v>
      </c>
      <c r="D38" s="18">
        <v>0</v>
      </c>
      <c r="E38" s="18">
        <f>C38+D38</f>
        <v>0</v>
      </c>
      <c r="F38" s="18">
        <v>0</v>
      </c>
      <c r="G38" s="18">
        <v>0</v>
      </c>
      <c r="H38" s="18">
        <v>0</v>
      </c>
    </row>
    <row r="39" spans="1:8" s="7" customFormat="1" x14ac:dyDescent="0.25">
      <c r="A39" s="8" t="s">
        <v>64</v>
      </c>
      <c r="B39" s="8" t="s">
        <v>63</v>
      </c>
      <c r="C39" s="18">
        <f t="shared" ref="C39:H39" si="10">C40</f>
        <v>99.7</v>
      </c>
      <c r="D39" s="18">
        <f t="shared" si="10"/>
        <v>0</v>
      </c>
      <c r="E39" s="18">
        <f t="shared" si="10"/>
        <v>99.7</v>
      </c>
      <c r="F39" s="18">
        <f t="shared" si="10"/>
        <v>98.4</v>
      </c>
      <c r="G39" s="18">
        <f t="shared" si="10"/>
        <v>0</v>
      </c>
      <c r="H39" s="18">
        <f t="shared" si="10"/>
        <v>98.4</v>
      </c>
    </row>
    <row r="40" spans="1:8" s="7" customFormat="1" ht="47.25" x14ac:dyDescent="0.25">
      <c r="A40" s="8" t="s">
        <v>66</v>
      </c>
      <c r="B40" s="8" t="s">
        <v>65</v>
      </c>
      <c r="C40" s="18">
        <v>99.7</v>
      </c>
      <c r="D40" s="18"/>
      <c r="E40" s="18">
        <f>C40+D40</f>
        <v>99.7</v>
      </c>
      <c r="F40" s="18">
        <v>98.4</v>
      </c>
      <c r="G40" s="18">
        <v>0</v>
      </c>
      <c r="H40" s="18">
        <v>98.4</v>
      </c>
    </row>
    <row r="41" spans="1:8" s="7" customFormat="1" x14ac:dyDescent="0.25">
      <c r="A41" s="5" t="s">
        <v>4</v>
      </c>
      <c r="B41" s="5" t="s">
        <v>5</v>
      </c>
      <c r="C41" s="17">
        <f t="shared" ref="C41:H41" si="11">C43+C50+C72+C91</f>
        <v>121593.15999999999</v>
      </c>
      <c r="D41" s="23">
        <f t="shared" si="11"/>
        <v>4412.0952000000007</v>
      </c>
      <c r="E41" s="17">
        <f t="shared" si="11"/>
        <v>126005.25520000001</v>
      </c>
      <c r="F41" s="17">
        <f t="shared" si="11"/>
        <v>120148.92000000001</v>
      </c>
      <c r="G41" s="23">
        <f t="shared" si="11"/>
        <v>4412.0952000000007</v>
      </c>
      <c r="H41" s="17">
        <f t="shared" si="11"/>
        <v>124561.01519999999</v>
      </c>
    </row>
    <row r="42" spans="1:8" s="7" customFormat="1" ht="47.25" x14ac:dyDescent="0.25">
      <c r="A42" s="5" t="s">
        <v>6</v>
      </c>
      <c r="B42" s="5" t="s">
        <v>7</v>
      </c>
      <c r="C42" s="17">
        <f t="shared" ref="C42:F43" si="12">C44</f>
        <v>35733</v>
      </c>
      <c r="D42" s="17">
        <f t="shared" si="12"/>
        <v>0</v>
      </c>
      <c r="E42" s="17">
        <f t="shared" ref="E42" si="13">E44</f>
        <v>35733</v>
      </c>
      <c r="F42" s="17">
        <f t="shared" si="12"/>
        <v>36573</v>
      </c>
      <c r="G42" s="17">
        <f t="shared" ref="G42:H42" si="14">G44</f>
        <v>0</v>
      </c>
      <c r="H42" s="17">
        <f t="shared" si="14"/>
        <v>36573</v>
      </c>
    </row>
    <row r="43" spans="1:8" s="7" customFormat="1" ht="31.5" x14ac:dyDescent="0.25">
      <c r="A43" s="5" t="s">
        <v>12</v>
      </c>
      <c r="B43" s="5" t="s">
        <v>11</v>
      </c>
      <c r="C43" s="17">
        <f t="shared" si="12"/>
        <v>35733</v>
      </c>
      <c r="D43" s="17">
        <f t="shared" si="12"/>
        <v>0</v>
      </c>
      <c r="E43" s="17">
        <f t="shared" ref="E43" si="15">E45</f>
        <v>35733</v>
      </c>
      <c r="F43" s="17">
        <f t="shared" si="12"/>
        <v>36573</v>
      </c>
      <c r="G43" s="17">
        <f t="shared" ref="G43:H43" si="16">G45</f>
        <v>0</v>
      </c>
      <c r="H43" s="17">
        <f t="shared" si="16"/>
        <v>36573</v>
      </c>
    </row>
    <row r="44" spans="1:8" s="7" customFormat="1" ht="23.25" customHeight="1" x14ac:dyDescent="0.25">
      <c r="A44" s="8" t="s">
        <v>13</v>
      </c>
      <c r="B44" s="8" t="s">
        <v>8</v>
      </c>
      <c r="C44" s="18">
        <f t="shared" ref="C44:H44" si="17">C45</f>
        <v>35733</v>
      </c>
      <c r="D44" s="18">
        <f t="shared" si="17"/>
        <v>0</v>
      </c>
      <c r="E44" s="18">
        <f t="shared" si="17"/>
        <v>35733</v>
      </c>
      <c r="F44" s="18">
        <f t="shared" si="17"/>
        <v>36573</v>
      </c>
      <c r="G44" s="18">
        <f t="shared" si="17"/>
        <v>0</v>
      </c>
      <c r="H44" s="18">
        <f t="shared" si="17"/>
        <v>36573</v>
      </c>
    </row>
    <row r="45" spans="1:8" s="7" customFormat="1" ht="35.25" customHeight="1" x14ac:dyDescent="0.25">
      <c r="A45" s="8" t="s">
        <v>87</v>
      </c>
      <c r="B45" s="8" t="s">
        <v>88</v>
      </c>
      <c r="C45" s="19">
        <v>35733</v>
      </c>
      <c r="D45" s="19"/>
      <c r="E45" s="19">
        <f>C45+D45</f>
        <v>35733</v>
      </c>
      <c r="F45" s="19">
        <v>36573</v>
      </c>
      <c r="G45" s="19"/>
      <c r="H45" s="19">
        <f>F45+G45</f>
        <v>36573</v>
      </c>
    </row>
    <row r="46" spans="1:8" s="7" customFormat="1" ht="35.25" hidden="1" customHeight="1" x14ac:dyDescent="0.25">
      <c r="A46" s="9" t="s">
        <v>71</v>
      </c>
      <c r="B46" s="10" t="s">
        <v>74</v>
      </c>
      <c r="C46" s="18"/>
      <c r="D46" s="18"/>
      <c r="E46" s="18"/>
      <c r="F46" s="18"/>
      <c r="G46" s="18"/>
      <c r="H46" s="18"/>
    </row>
    <row r="47" spans="1:8" s="7" customFormat="1" ht="35.25" hidden="1" customHeight="1" x14ac:dyDescent="0.25">
      <c r="A47" s="9" t="s">
        <v>72</v>
      </c>
      <c r="B47" s="10" t="s">
        <v>73</v>
      </c>
      <c r="C47" s="18"/>
      <c r="D47" s="18"/>
      <c r="E47" s="18"/>
      <c r="F47" s="18"/>
      <c r="G47" s="18"/>
      <c r="H47" s="18"/>
    </row>
    <row r="48" spans="1:8" s="7" customFormat="1" ht="47.25" hidden="1" x14ac:dyDescent="0.25">
      <c r="A48" s="8" t="s">
        <v>18</v>
      </c>
      <c r="B48" s="8" t="s">
        <v>17</v>
      </c>
      <c r="C48" s="18">
        <f t="shared" ref="C48:H48" si="18">C49</f>
        <v>0</v>
      </c>
      <c r="D48" s="18">
        <f t="shared" si="18"/>
        <v>0</v>
      </c>
      <c r="E48" s="18">
        <f t="shared" si="18"/>
        <v>0</v>
      </c>
      <c r="F48" s="18">
        <f t="shared" si="18"/>
        <v>0</v>
      </c>
      <c r="G48" s="18">
        <f t="shared" si="18"/>
        <v>0</v>
      </c>
      <c r="H48" s="18">
        <f t="shared" si="18"/>
        <v>0</v>
      </c>
    </row>
    <row r="49" spans="1:8" s="7" customFormat="1" ht="63" hidden="1" x14ac:dyDescent="0.25">
      <c r="A49" s="8" t="s">
        <v>16</v>
      </c>
      <c r="B49" s="8" t="s">
        <v>15</v>
      </c>
      <c r="C49" s="18"/>
      <c r="D49" s="18"/>
      <c r="E49" s="18"/>
      <c r="F49" s="18"/>
      <c r="G49" s="18"/>
      <c r="H49" s="18"/>
    </row>
    <row r="50" spans="1:8" s="7" customFormat="1" ht="31.5" customHeight="1" x14ac:dyDescent="0.25">
      <c r="A50" s="5" t="s">
        <v>14</v>
      </c>
      <c r="B50" s="5" t="s">
        <v>9</v>
      </c>
      <c r="C50" s="17">
        <f t="shared" ref="C50:H50" si="19">C58+C61+C63+C65+C67</f>
        <v>57180.93</v>
      </c>
      <c r="D50" s="17">
        <f t="shared" si="19"/>
        <v>3284.6952000000001</v>
      </c>
      <c r="E50" s="17">
        <f t="shared" si="19"/>
        <v>60465.625200000002</v>
      </c>
      <c r="F50" s="17">
        <f t="shared" si="19"/>
        <v>54845.13</v>
      </c>
      <c r="G50" s="17">
        <f t="shared" si="19"/>
        <v>3284.6952000000001</v>
      </c>
      <c r="H50" s="17">
        <f t="shared" si="19"/>
        <v>58129.825199999999</v>
      </c>
    </row>
    <row r="51" spans="1:8" s="7" customFormat="1" ht="49.9" hidden="1" customHeight="1" x14ac:dyDescent="0.25">
      <c r="A51" s="8" t="s">
        <v>78</v>
      </c>
      <c r="B51" s="8" t="s">
        <v>67</v>
      </c>
      <c r="C51" s="18">
        <f t="shared" ref="C51:H51" si="20">C52+C53</f>
        <v>0</v>
      </c>
      <c r="D51" s="18">
        <f t="shared" si="20"/>
        <v>0</v>
      </c>
      <c r="E51" s="18">
        <f t="shared" si="20"/>
        <v>0</v>
      </c>
      <c r="F51" s="18">
        <f t="shared" si="20"/>
        <v>0</v>
      </c>
      <c r="G51" s="18">
        <f t="shared" si="20"/>
        <v>0</v>
      </c>
      <c r="H51" s="18">
        <f t="shared" si="20"/>
        <v>0</v>
      </c>
    </row>
    <row r="52" spans="1:8" s="7" customFormat="1" ht="66" hidden="1" customHeight="1" x14ac:dyDescent="0.25">
      <c r="A52" s="8" t="s">
        <v>69</v>
      </c>
      <c r="B52" s="8" t="s">
        <v>68</v>
      </c>
      <c r="C52" s="18"/>
      <c r="D52" s="18"/>
      <c r="E52" s="18"/>
      <c r="F52" s="18"/>
      <c r="G52" s="18"/>
      <c r="H52" s="18"/>
    </row>
    <row r="53" spans="1:8" s="7" customFormat="1" ht="66" hidden="1" customHeight="1" x14ac:dyDescent="0.25">
      <c r="A53" s="8" t="s">
        <v>70</v>
      </c>
      <c r="B53" s="8" t="s">
        <v>68</v>
      </c>
      <c r="C53" s="18"/>
      <c r="D53" s="18"/>
      <c r="E53" s="18"/>
      <c r="F53" s="18"/>
      <c r="G53" s="18"/>
      <c r="H53" s="18"/>
    </row>
    <row r="54" spans="1:8" s="7" customFormat="1" ht="47.25" hidden="1" x14ac:dyDescent="0.25">
      <c r="A54" s="8" t="s">
        <v>77</v>
      </c>
      <c r="B54" s="8" t="s">
        <v>75</v>
      </c>
      <c r="C54" s="18">
        <f t="shared" ref="C54:H54" si="21">C55</f>
        <v>0</v>
      </c>
      <c r="D54" s="18">
        <f t="shared" si="21"/>
        <v>0</v>
      </c>
      <c r="E54" s="18">
        <f t="shared" si="21"/>
        <v>0</v>
      </c>
      <c r="F54" s="18">
        <f t="shared" si="21"/>
        <v>0</v>
      </c>
      <c r="G54" s="18">
        <f t="shared" si="21"/>
        <v>0</v>
      </c>
      <c r="H54" s="18">
        <f t="shared" si="21"/>
        <v>0</v>
      </c>
    </row>
    <row r="55" spans="1:8" s="7" customFormat="1" ht="47.25" hidden="1" x14ac:dyDescent="0.25">
      <c r="A55" s="8" t="s">
        <v>79</v>
      </c>
      <c r="B55" s="8" t="s">
        <v>76</v>
      </c>
      <c r="C55" s="18"/>
      <c r="D55" s="18"/>
      <c r="E55" s="18"/>
      <c r="F55" s="18"/>
      <c r="G55" s="18"/>
      <c r="H55" s="18"/>
    </row>
    <row r="56" spans="1:8" s="7" customFormat="1" ht="31.5" hidden="1" x14ac:dyDescent="0.25">
      <c r="A56" s="8" t="s">
        <v>19</v>
      </c>
      <c r="B56" s="8" t="s">
        <v>20</v>
      </c>
      <c r="C56" s="18">
        <f t="shared" ref="C56:H56" si="22">C57</f>
        <v>0</v>
      </c>
      <c r="D56" s="18">
        <f t="shared" si="22"/>
        <v>0</v>
      </c>
      <c r="E56" s="18">
        <f t="shared" si="22"/>
        <v>0</v>
      </c>
      <c r="F56" s="18">
        <f t="shared" si="22"/>
        <v>0</v>
      </c>
      <c r="G56" s="18">
        <f t="shared" si="22"/>
        <v>0</v>
      </c>
      <c r="H56" s="18">
        <f t="shared" si="22"/>
        <v>0</v>
      </c>
    </row>
    <row r="57" spans="1:8" s="7" customFormat="1" ht="47.25" hidden="1" x14ac:dyDescent="0.25">
      <c r="A57" s="8" t="s">
        <v>22</v>
      </c>
      <c r="B57" s="8" t="s">
        <v>21</v>
      </c>
      <c r="C57" s="18"/>
      <c r="D57" s="18"/>
      <c r="E57" s="18"/>
      <c r="F57" s="18"/>
      <c r="G57" s="18"/>
      <c r="H57" s="18"/>
    </row>
    <row r="58" spans="1:8" s="7" customFormat="1" ht="53.25" customHeight="1" x14ac:dyDescent="0.25">
      <c r="A58" s="8" t="s">
        <v>107</v>
      </c>
      <c r="B58" s="11" t="s">
        <v>89</v>
      </c>
      <c r="C58" s="18">
        <f t="shared" ref="C58:H58" si="23">C59+C60</f>
        <v>21197</v>
      </c>
      <c r="D58" s="18">
        <f t="shared" si="23"/>
        <v>0</v>
      </c>
      <c r="E58" s="18">
        <f t="shared" si="23"/>
        <v>21197</v>
      </c>
      <c r="F58" s="18">
        <f t="shared" si="23"/>
        <v>20955</v>
      </c>
      <c r="G58" s="18">
        <f t="shared" si="23"/>
        <v>0</v>
      </c>
      <c r="H58" s="18">
        <f t="shared" si="23"/>
        <v>20955</v>
      </c>
    </row>
    <row r="59" spans="1:8" s="7" customFormat="1" ht="94.5" x14ac:dyDescent="0.25">
      <c r="A59" s="8" t="s">
        <v>108</v>
      </c>
      <c r="B59" s="11" t="s">
        <v>90</v>
      </c>
      <c r="C59" s="19">
        <v>21197</v>
      </c>
      <c r="D59" s="19"/>
      <c r="E59" s="19">
        <f>C59+D59</f>
        <v>21197</v>
      </c>
      <c r="F59" s="19">
        <v>20955</v>
      </c>
      <c r="G59" s="19"/>
      <c r="H59" s="19">
        <f>F59+G59</f>
        <v>20955</v>
      </c>
    </row>
    <row r="60" spans="1:8" s="7" customFormat="1" ht="94.5" hidden="1" x14ac:dyDescent="0.25">
      <c r="A60" s="8" t="s">
        <v>139</v>
      </c>
      <c r="B60" s="11" t="s">
        <v>90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</row>
    <row r="61" spans="1:8" s="7" customFormat="1" ht="31.5" hidden="1" x14ac:dyDescent="0.25">
      <c r="A61" s="8" t="s">
        <v>109</v>
      </c>
      <c r="B61" s="8" t="s">
        <v>91</v>
      </c>
      <c r="C61" s="18">
        <f t="shared" ref="C61:H65" si="24">C62</f>
        <v>0</v>
      </c>
      <c r="D61" s="18">
        <f t="shared" si="24"/>
        <v>0</v>
      </c>
      <c r="E61" s="18">
        <f t="shared" si="24"/>
        <v>0</v>
      </c>
      <c r="F61" s="18">
        <f t="shared" si="24"/>
        <v>0</v>
      </c>
      <c r="G61" s="18">
        <f t="shared" si="24"/>
        <v>0</v>
      </c>
      <c r="H61" s="18">
        <f t="shared" si="24"/>
        <v>0</v>
      </c>
    </row>
    <row r="62" spans="1:8" s="7" customFormat="1" ht="0.75" customHeight="1" x14ac:dyDescent="0.25">
      <c r="A62" s="8" t="s">
        <v>110</v>
      </c>
      <c r="B62" s="8" t="s">
        <v>92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</row>
    <row r="63" spans="1:8" s="7" customFormat="1" ht="18" customHeight="1" x14ac:dyDescent="0.25">
      <c r="A63" s="8" t="s">
        <v>140</v>
      </c>
      <c r="B63" s="8" t="s">
        <v>152</v>
      </c>
      <c r="C63" s="18">
        <f t="shared" si="24"/>
        <v>29.5</v>
      </c>
      <c r="D63" s="18">
        <f t="shared" si="24"/>
        <v>0</v>
      </c>
      <c r="E63" s="18">
        <f t="shared" si="24"/>
        <v>29.5</v>
      </c>
      <c r="F63" s="18">
        <f t="shared" si="24"/>
        <v>30.6</v>
      </c>
      <c r="G63" s="18">
        <f t="shared" si="24"/>
        <v>0</v>
      </c>
      <c r="H63" s="18">
        <f t="shared" si="24"/>
        <v>30.6</v>
      </c>
    </row>
    <row r="64" spans="1:8" s="7" customFormat="1" ht="31.5" x14ac:dyDescent="0.25">
      <c r="A64" s="8" t="s">
        <v>135</v>
      </c>
      <c r="B64" s="8" t="s">
        <v>136</v>
      </c>
      <c r="C64" s="19">
        <v>29.5</v>
      </c>
      <c r="D64" s="19"/>
      <c r="E64" s="19">
        <f>C64+D64</f>
        <v>29.5</v>
      </c>
      <c r="F64" s="19">
        <v>30.6</v>
      </c>
      <c r="G64" s="19"/>
      <c r="H64" s="19">
        <f>F64+G64</f>
        <v>30.6</v>
      </c>
    </row>
    <row r="65" spans="1:8" s="7" customFormat="1" ht="31.5" hidden="1" x14ac:dyDescent="0.25">
      <c r="A65" s="8" t="s">
        <v>141</v>
      </c>
      <c r="B65" s="8" t="s">
        <v>143</v>
      </c>
      <c r="C65" s="18">
        <f t="shared" si="24"/>
        <v>0</v>
      </c>
      <c r="D65" s="18">
        <f t="shared" si="24"/>
        <v>0</v>
      </c>
      <c r="E65" s="18">
        <f t="shared" si="24"/>
        <v>0</v>
      </c>
      <c r="F65" s="18">
        <f>F66</f>
        <v>0</v>
      </c>
      <c r="G65" s="18">
        <f>G66</f>
        <v>0</v>
      </c>
      <c r="H65" s="18">
        <f>H66</f>
        <v>0</v>
      </c>
    </row>
    <row r="66" spans="1:8" s="7" customFormat="1" ht="31.5" hidden="1" x14ac:dyDescent="0.25">
      <c r="A66" s="8" t="s">
        <v>142</v>
      </c>
      <c r="B66" s="8" t="s">
        <v>144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</row>
    <row r="67" spans="1:8" s="7" customFormat="1" x14ac:dyDescent="0.25">
      <c r="A67" s="8" t="s">
        <v>111</v>
      </c>
      <c r="B67" s="8" t="s">
        <v>93</v>
      </c>
      <c r="C67" s="18">
        <f t="shared" ref="C67:H67" si="25">C68+C69+C70+C71</f>
        <v>35954.43</v>
      </c>
      <c r="D67" s="18">
        <f t="shared" si="25"/>
        <v>3284.6952000000001</v>
      </c>
      <c r="E67" s="18">
        <f t="shared" si="25"/>
        <v>39239.125200000002</v>
      </c>
      <c r="F67" s="18">
        <f t="shared" si="25"/>
        <v>33859.53</v>
      </c>
      <c r="G67" s="18">
        <f t="shared" si="25"/>
        <v>3284.6952000000001</v>
      </c>
      <c r="H67" s="18">
        <f t="shared" si="25"/>
        <v>37144.225200000001</v>
      </c>
    </row>
    <row r="68" spans="1:8" s="7" customFormat="1" x14ac:dyDescent="0.25">
      <c r="A68" s="8" t="s">
        <v>112</v>
      </c>
      <c r="B68" s="8" t="s">
        <v>94</v>
      </c>
      <c r="C68" s="18"/>
      <c r="D68" s="18"/>
      <c r="E68" s="18">
        <f>C68+D68</f>
        <v>0</v>
      </c>
      <c r="F68" s="18"/>
      <c r="G68" s="18"/>
      <c r="H68" s="18">
        <f>F68+G68</f>
        <v>0</v>
      </c>
    </row>
    <row r="69" spans="1:8" s="7" customFormat="1" x14ac:dyDescent="0.25">
      <c r="A69" s="8" t="s">
        <v>146</v>
      </c>
      <c r="B69" s="8" t="s">
        <v>94</v>
      </c>
      <c r="C69" s="18"/>
      <c r="D69" s="18"/>
      <c r="E69" s="18">
        <f>C69+D69</f>
        <v>0</v>
      </c>
      <c r="F69" s="18"/>
      <c r="G69" s="18"/>
      <c r="H69" s="18">
        <f>F69+G69</f>
        <v>0</v>
      </c>
    </row>
    <row r="70" spans="1:8" s="7" customFormat="1" x14ac:dyDescent="0.25">
      <c r="A70" s="8" t="s">
        <v>113</v>
      </c>
      <c r="B70" s="8" t="s">
        <v>94</v>
      </c>
      <c r="C70" s="29">
        <v>35954.43</v>
      </c>
      <c r="D70" s="19">
        <v>3284.6952000000001</v>
      </c>
      <c r="E70" s="19">
        <f>C70+D70</f>
        <v>39239.125200000002</v>
      </c>
      <c r="F70" s="19">
        <v>33859.53</v>
      </c>
      <c r="G70" s="19">
        <v>3284.6952000000001</v>
      </c>
      <c r="H70" s="19">
        <f>F70+G70</f>
        <v>37144.225200000001</v>
      </c>
    </row>
    <row r="71" spans="1:8" s="7" customFormat="1" ht="18.75" customHeight="1" x14ac:dyDescent="0.25">
      <c r="A71" s="8" t="s">
        <v>114</v>
      </c>
      <c r="B71" s="8" t="s">
        <v>94</v>
      </c>
      <c r="C71" s="18"/>
      <c r="D71" s="18"/>
      <c r="E71" s="18">
        <f>C71+D71</f>
        <v>0</v>
      </c>
      <c r="F71" s="18"/>
      <c r="G71" s="18"/>
      <c r="H71" s="18"/>
    </row>
    <row r="72" spans="1:8" s="7" customFormat="1" ht="34.5" customHeight="1" x14ac:dyDescent="0.25">
      <c r="A72" s="5" t="s">
        <v>116</v>
      </c>
      <c r="B72" s="5" t="s">
        <v>95</v>
      </c>
      <c r="C72" s="17">
        <f t="shared" ref="C72:H72" si="26">C73+C78+C80+C82+C84+C86</f>
        <v>27925.23</v>
      </c>
      <c r="D72" s="23">
        <f t="shared" si="26"/>
        <v>1127.4000000000005</v>
      </c>
      <c r="E72" s="17">
        <f t="shared" si="26"/>
        <v>29052.629999999997</v>
      </c>
      <c r="F72" s="17">
        <f t="shared" si="26"/>
        <v>27976.79</v>
      </c>
      <c r="G72" s="17">
        <f t="shared" si="26"/>
        <v>1127.4000000000005</v>
      </c>
      <c r="H72" s="17">
        <f t="shared" si="26"/>
        <v>29104.190000000002</v>
      </c>
    </row>
    <row r="73" spans="1:8" s="7" customFormat="1" ht="50.25" customHeight="1" x14ac:dyDescent="0.25">
      <c r="A73" s="5" t="s">
        <v>115</v>
      </c>
      <c r="B73" s="5" t="s">
        <v>96</v>
      </c>
      <c r="C73" s="18">
        <f t="shared" ref="C73:H73" si="27">C74+C75+C76+C77</f>
        <v>4890.2</v>
      </c>
      <c r="D73" s="18">
        <f t="shared" si="27"/>
        <v>6794.8</v>
      </c>
      <c r="E73" s="18">
        <f t="shared" si="27"/>
        <v>11685</v>
      </c>
      <c r="F73" s="18">
        <f t="shared" si="27"/>
        <v>4955.2</v>
      </c>
      <c r="G73" s="18">
        <f t="shared" si="27"/>
        <v>6794.8</v>
      </c>
      <c r="H73" s="18">
        <f t="shared" si="27"/>
        <v>11750</v>
      </c>
    </row>
    <row r="74" spans="1:8" s="7" customFormat="1" ht="47.25" x14ac:dyDescent="0.25">
      <c r="A74" s="8" t="s">
        <v>117</v>
      </c>
      <c r="B74" s="8" t="s">
        <v>97</v>
      </c>
      <c r="C74" s="19">
        <v>584</v>
      </c>
      <c r="D74" s="19"/>
      <c r="E74" s="19">
        <f>C74+D74</f>
        <v>584</v>
      </c>
      <c r="F74" s="19">
        <v>584</v>
      </c>
      <c r="G74" s="19"/>
      <c r="H74" s="19">
        <f>F74+G74</f>
        <v>584</v>
      </c>
    </row>
    <row r="75" spans="1:8" s="7" customFormat="1" ht="47.25" x14ac:dyDescent="0.25">
      <c r="A75" s="8" t="s">
        <v>118</v>
      </c>
      <c r="B75" s="8" t="s">
        <v>97</v>
      </c>
      <c r="C75" s="19">
        <v>373</v>
      </c>
      <c r="D75" s="19"/>
      <c r="E75" s="19">
        <f>C75+D75</f>
        <v>373</v>
      </c>
      <c r="F75" s="19">
        <v>373</v>
      </c>
      <c r="G75" s="19"/>
      <c r="H75" s="19">
        <f>F75+G75</f>
        <v>373</v>
      </c>
    </row>
    <row r="76" spans="1:8" s="7" customFormat="1" ht="47.25" x14ac:dyDescent="0.25">
      <c r="A76" s="8" t="s">
        <v>119</v>
      </c>
      <c r="B76" s="8" t="s">
        <v>97</v>
      </c>
      <c r="C76" s="19">
        <v>2762</v>
      </c>
      <c r="D76" s="19"/>
      <c r="E76" s="19">
        <f>C76+D76</f>
        <v>2762</v>
      </c>
      <c r="F76" s="19">
        <v>2827</v>
      </c>
      <c r="G76" s="19"/>
      <c r="H76" s="19">
        <f>F76+G76</f>
        <v>2827</v>
      </c>
    </row>
    <row r="77" spans="1:8" s="7" customFormat="1" ht="47.25" x14ac:dyDescent="0.25">
      <c r="A77" s="8" t="s">
        <v>120</v>
      </c>
      <c r="B77" s="8" t="s">
        <v>97</v>
      </c>
      <c r="C77" s="19">
        <v>1171.2</v>
      </c>
      <c r="D77" s="19">
        <v>6794.8</v>
      </c>
      <c r="E77" s="19">
        <f>C77+D77</f>
        <v>7966</v>
      </c>
      <c r="F77" s="19">
        <v>1171.2</v>
      </c>
      <c r="G77" s="19">
        <v>6794.8</v>
      </c>
      <c r="H77" s="19">
        <f>F77+G77</f>
        <v>7966</v>
      </c>
    </row>
    <row r="78" spans="1:8" s="7" customFormat="1" ht="63" x14ac:dyDescent="0.25">
      <c r="A78" s="5" t="s">
        <v>121</v>
      </c>
      <c r="B78" s="5" t="s">
        <v>153</v>
      </c>
      <c r="C78" s="17">
        <f t="shared" ref="C78:H78" si="28">C79</f>
        <v>3653</v>
      </c>
      <c r="D78" s="17">
        <f t="shared" si="28"/>
        <v>0</v>
      </c>
      <c r="E78" s="17">
        <f t="shared" si="28"/>
        <v>3653</v>
      </c>
      <c r="F78" s="17">
        <f t="shared" si="28"/>
        <v>3653</v>
      </c>
      <c r="G78" s="17">
        <f t="shared" si="28"/>
        <v>0</v>
      </c>
      <c r="H78" s="17">
        <f t="shared" si="28"/>
        <v>3653</v>
      </c>
    </row>
    <row r="79" spans="1:8" s="7" customFormat="1" ht="63" x14ac:dyDescent="0.25">
      <c r="A79" s="8" t="s">
        <v>122</v>
      </c>
      <c r="B79" s="8" t="s">
        <v>154</v>
      </c>
      <c r="C79" s="19">
        <v>3653</v>
      </c>
      <c r="D79" s="19"/>
      <c r="E79" s="19">
        <f>C79+D79</f>
        <v>3653</v>
      </c>
      <c r="F79" s="19">
        <v>3653</v>
      </c>
      <c r="G79" s="19"/>
      <c r="H79" s="19">
        <f>F79+G79</f>
        <v>3653</v>
      </c>
    </row>
    <row r="80" spans="1:8" s="7" customFormat="1" ht="78.75" x14ac:dyDescent="0.25">
      <c r="A80" s="5" t="s">
        <v>123</v>
      </c>
      <c r="B80" s="5" t="s">
        <v>98</v>
      </c>
      <c r="C80" s="17">
        <f t="shared" ref="C80:H80" si="29">C81</f>
        <v>214</v>
      </c>
      <c r="D80" s="17">
        <f t="shared" si="29"/>
        <v>0</v>
      </c>
      <c r="E80" s="17">
        <f t="shared" si="29"/>
        <v>214</v>
      </c>
      <c r="F80" s="17">
        <f t="shared" si="29"/>
        <v>214</v>
      </c>
      <c r="G80" s="17">
        <f t="shared" si="29"/>
        <v>0</v>
      </c>
      <c r="H80" s="17">
        <f t="shared" si="29"/>
        <v>214</v>
      </c>
    </row>
    <row r="81" spans="1:8" s="7" customFormat="1" ht="78.75" x14ac:dyDescent="0.25">
      <c r="A81" s="8" t="s">
        <v>124</v>
      </c>
      <c r="B81" s="8" t="s">
        <v>99</v>
      </c>
      <c r="C81" s="19">
        <v>214</v>
      </c>
      <c r="D81" s="19"/>
      <c r="E81" s="19">
        <f>C81+D81</f>
        <v>214</v>
      </c>
      <c r="F81" s="19">
        <v>214</v>
      </c>
      <c r="G81" s="19"/>
      <c r="H81" s="19">
        <f>F81+G81</f>
        <v>214</v>
      </c>
    </row>
    <row r="82" spans="1:8" s="7" customFormat="1" ht="78.75" x14ac:dyDescent="0.25">
      <c r="A82" s="5" t="s">
        <v>125</v>
      </c>
      <c r="B82" s="5" t="s">
        <v>155</v>
      </c>
      <c r="C82" s="17">
        <f t="shared" ref="C82:H82" si="30">C83</f>
        <v>1254.2</v>
      </c>
      <c r="D82" s="17">
        <f t="shared" si="30"/>
        <v>0</v>
      </c>
      <c r="E82" s="17">
        <f t="shared" si="30"/>
        <v>1254.2</v>
      </c>
      <c r="F82" s="17">
        <f t="shared" si="30"/>
        <v>1254.2</v>
      </c>
      <c r="G82" s="17">
        <f t="shared" si="30"/>
        <v>0</v>
      </c>
      <c r="H82" s="17">
        <f t="shared" si="30"/>
        <v>1254.2</v>
      </c>
    </row>
    <row r="83" spans="1:8" s="7" customFormat="1" ht="63" x14ac:dyDescent="0.25">
      <c r="A83" s="8" t="s">
        <v>126</v>
      </c>
      <c r="B83" s="8" t="s">
        <v>156</v>
      </c>
      <c r="C83" s="19">
        <v>1254.2</v>
      </c>
      <c r="D83" s="19"/>
      <c r="E83" s="19">
        <f>C83+D83</f>
        <v>1254.2</v>
      </c>
      <c r="F83" s="19">
        <v>1254.2</v>
      </c>
      <c r="G83" s="19"/>
      <c r="H83" s="19">
        <f>F83+G83</f>
        <v>1254.2</v>
      </c>
    </row>
    <row r="84" spans="1:8" s="7" customFormat="1" ht="63" x14ac:dyDescent="0.25">
      <c r="A84" s="5" t="s">
        <v>127</v>
      </c>
      <c r="B84" s="5" t="s">
        <v>100</v>
      </c>
      <c r="C84" s="17">
        <f t="shared" ref="C84:H84" si="31">C85</f>
        <v>15.73</v>
      </c>
      <c r="D84" s="17">
        <f t="shared" si="31"/>
        <v>0</v>
      </c>
      <c r="E84" s="17">
        <f t="shared" si="31"/>
        <v>15.73</v>
      </c>
      <c r="F84" s="17">
        <f t="shared" si="31"/>
        <v>2.29</v>
      </c>
      <c r="G84" s="17">
        <f t="shared" si="31"/>
        <v>0</v>
      </c>
      <c r="H84" s="17">
        <f t="shared" si="31"/>
        <v>2.29</v>
      </c>
    </row>
    <row r="85" spans="1:8" s="7" customFormat="1" ht="63" x14ac:dyDescent="0.25">
      <c r="A85" s="8" t="s">
        <v>128</v>
      </c>
      <c r="B85" s="8" t="s">
        <v>101</v>
      </c>
      <c r="C85" s="19">
        <v>15.73</v>
      </c>
      <c r="D85" s="19"/>
      <c r="E85" s="19">
        <f>C85+D85</f>
        <v>15.73</v>
      </c>
      <c r="F85" s="19">
        <v>2.29</v>
      </c>
      <c r="G85" s="19"/>
      <c r="H85" s="19">
        <f>F85+G85</f>
        <v>2.29</v>
      </c>
    </row>
    <row r="86" spans="1:8" s="7" customFormat="1" x14ac:dyDescent="0.25">
      <c r="A86" s="5" t="s">
        <v>129</v>
      </c>
      <c r="B86" s="5" t="s">
        <v>102</v>
      </c>
      <c r="C86" s="17">
        <f t="shared" ref="C86:H86" si="32">C89+C90</f>
        <v>17898.099999999999</v>
      </c>
      <c r="D86" s="17">
        <f t="shared" si="32"/>
        <v>-5667.4</v>
      </c>
      <c r="E86" s="17">
        <f t="shared" si="32"/>
        <v>12230.699999999999</v>
      </c>
      <c r="F86" s="17">
        <f t="shared" si="32"/>
        <v>17898.099999999999</v>
      </c>
      <c r="G86" s="17">
        <f t="shared" si="32"/>
        <v>-5667.4</v>
      </c>
      <c r="H86" s="17">
        <f t="shared" si="32"/>
        <v>12230.699999999999</v>
      </c>
    </row>
    <row r="87" spans="1:8" s="7" customFormat="1" hidden="1" x14ac:dyDescent="0.25">
      <c r="A87" s="8"/>
      <c r="B87" s="8"/>
      <c r="C87" s="18"/>
      <c r="D87" s="18"/>
      <c r="E87" s="18"/>
      <c r="F87" s="18"/>
      <c r="G87" s="18"/>
      <c r="H87" s="18"/>
    </row>
    <row r="88" spans="1:8" s="7" customFormat="1" hidden="1" x14ac:dyDescent="0.25">
      <c r="A88" s="8"/>
      <c r="B88" s="8"/>
      <c r="C88" s="18"/>
      <c r="D88" s="18"/>
      <c r="E88" s="18"/>
      <c r="F88" s="18"/>
      <c r="G88" s="18"/>
      <c r="H88" s="18"/>
    </row>
    <row r="89" spans="1:8" s="7" customFormat="1" x14ac:dyDescent="0.25">
      <c r="A89" s="8" t="s">
        <v>130</v>
      </c>
      <c r="B89" s="8" t="s">
        <v>103</v>
      </c>
      <c r="C89" s="19">
        <v>11103.3</v>
      </c>
      <c r="D89" s="19">
        <v>1127.4000000000001</v>
      </c>
      <c r="E89" s="19">
        <f>C89+D89</f>
        <v>12230.699999999999</v>
      </c>
      <c r="F89" s="19">
        <v>11103.3</v>
      </c>
      <c r="G89" s="19">
        <v>1127.4000000000001</v>
      </c>
      <c r="H89" s="19">
        <f>F89+G89</f>
        <v>12230.699999999999</v>
      </c>
    </row>
    <row r="90" spans="1:8" s="7" customFormat="1" x14ac:dyDescent="0.25">
      <c r="A90" s="8" t="s">
        <v>131</v>
      </c>
      <c r="B90" s="8" t="s">
        <v>103</v>
      </c>
      <c r="C90" s="19">
        <v>6794.8</v>
      </c>
      <c r="D90" s="19">
        <v>-6794.8</v>
      </c>
      <c r="E90" s="19">
        <f>C90+D90</f>
        <v>0</v>
      </c>
      <c r="F90" s="19">
        <v>6794.8</v>
      </c>
      <c r="G90" s="19">
        <v>-6794.8</v>
      </c>
      <c r="H90" s="19">
        <f>F90+G90</f>
        <v>0</v>
      </c>
    </row>
    <row r="91" spans="1:8" s="7" customFormat="1" x14ac:dyDescent="0.25">
      <c r="A91" s="5" t="s">
        <v>134</v>
      </c>
      <c r="B91" s="5" t="s">
        <v>104</v>
      </c>
      <c r="C91" s="17">
        <f>C92+C94</f>
        <v>754</v>
      </c>
      <c r="D91" s="17">
        <f t="shared" ref="D91:G91" si="33">D92</f>
        <v>0</v>
      </c>
      <c r="E91" s="17">
        <f>E92+E94</f>
        <v>754</v>
      </c>
      <c r="F91" s="17">
        <f>F92+F94</f>
        <v>754</v>
      </c>
      <c r="G91" s="17">
        <f t="shared" si="33"/>
        <v>0</v>
      </c>
      <c r="H91" s="17">
        <f>H92+H94</f>
        <v>754</v>
      </c>
    </row>
    <row r="92" spans="1:8" s="7" customFormat="1" ht="63" x14ac:dyDescent="0.25">
      <c r="A92" s="5" t="s">
        <v>132</v>
      </c>
      <c r="B92" s="5" t="s">
        <v>105</v>
      </c>
      <c r="C92" s="17">
        <f>C93</f>
        <v>4</v>
      </c>
      <c r="D92" s="17">
        <f t="shared" ref="D92:G92" si="34">D94</f>
        <v>0</v>
      </c>
      <c r="E92" s="17">
        <f>E93</f>
        <v>4</v>
      </c>
      <c r="F92" s="17">
        <f>F93</f>
        <v>4</v>
      </c>
      <c r="G92" s="17">
        <f t="shared" si="34"/>
        <v>0</v>
      </c>
      <c r="H92" s="17">
        <f>H93</f>
        <v>4</v>
      </c>
    </row>
    <row r="93" spans="1:8" s="7" customFormat="1" ht="81" customHeight="1" x14ac:dyDescent="0.25">
      <c r="A93" s="8" t="s">
        <v>133</v>
      </c>
      <c r="B93" s="8" t="s">
        <v>106</v>
      </c>
      <c r="C93" s="18">
        <v>4</v>
      </c>
      <c r="D93" s="18">
        <v>0</v>
      </c>
      <c r="E93" s="18">
        <f>C93+D93</f>
        <v>4</v>
      </c>
      <c r="F93" s="18">
        <v>4</v>
      </c>
      <c r="G93" s="17"/>
      <c r="H93" s="18">
        <f>F93+G93</f>
        <v>4</v>
      </c>
    </row>
    <row r="94" spans="1:8" s="7" customFormat="1" ht="31.5" x14ac:dyDescent="0.25">
      <c r="A94" s="8" t="s">
        <v>133</v>
      </c>
      <c r="B94" s="8" t="s">
        <v>159</v>
      </c>
      <c r="C94" s="18">
        <v>750</v>
      </c>
      <c r="D94" s="18"/>
      <c r="E94" s="18">
        <f>C94+D94</f>
        <v>750</v>
      </c>
      <c r="F94" s="18">
        <v>750</v>
      </c>
      <c r="G94" s="18"/>
      <c r="H94" s="18">
        <f>F94+G94</f>
        <v>750</v>
      </c>
    </row>
    <row r="95" spans="1:8" x14ac:dyDescent="0.25">
      <c r="A95" s="25"/>
      <c r="B95" s="5" t="s">
        <v>160</v>
      </c>
      <c r="C95" s="26">
        <f>C14+C41</f>
        <v>186483.35499999998</v>
      </c>
      <c r="D95" s="26">
        <f t="shared" ref="D95:H95" si="35">D14+D41</f>
        <v>4412.0952000000007</v>
      </c>
      <c r="E95" s="26">
        <f t="shared" si="35"/>
        <v>190895.45020000002</v>
      </c>
      <c r="F95" s="26">
        <f t="shared" si="35"/>
        <v>189788.19299999997</v>
      </c>
      <c r="G95" s="26">
        <f t="shared" si="35"/>
        <v>4412.0952000000007</v>
      </c>
      <c r="H95" s="26">
        <f t="shared" si="35"/>
        <v>194200.28819999995</v>
      </c>
    </row>
  </sheetData>
  <mergeCells count="5">
    <mergeCell ref="C11:F11"/>
    <mergeCell ref="A12:A13"/>
    <mergeCell ref="B12:B13"/>
    <mergeCell ref="A10:F10"/>
    <mergeCell ref="A9:F9"/>
  </mergeCells>
  <pageMargins left="0.82677165354330717" right="0.51181102362204722" top="0.74803149606299213" bottom="0.51181102362204722" header="0.31496062992125984" footer="0.31496062992125984"/>
  <pageSetup paperSize="9" scale="7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2025-02-24T04:55:16Z</cp:lastPrinted>
  <dcterms:created xsi:type="dcterms:W3CDTF">2013-09-17T09:23:46Z</dcterms:created>
  <dcterms:modified xsi:type="dcterms:W3CDTF">2025-02-25T07:37:45Z</dcterms:modified>
</cp:coreProperties>
</file>